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reis\KVK Verleichswettkampf\Kreisvergleich\2026\"/>
    </mc:Choice>
  </mc:AlternateContent>
  <xr:revisionPtr revIDLastSave="0" documentId="13_ncr:1_{DA19AEFD-10CF-46A3-B034-F70EC582DAA7}" xr6:coauthVersionLast="47" xr6:coauthVersionMax="47" xr10:uidLastSave="{00000000-0000-0000-0000-000000000000}"/>
  <bookViews>
    <workbookView xWindow="-110" yWindow="-110" windowWidth="25820" windowHeight="15500" xr2:uid="{5AFFB474-62F5-4EC5-BAF3-821966611A99}"/>
  </bookViews>
  <sheets>
    <sheet name="Alle Disziplinen" sheetId="13" r:id="rId1"/>
    <sheet name="Luftgewehr und KK 3x20" sheetId="11" r:id="rId2"/>
    <sheet name=" Auflage und Spopi" sheetId="12" r:id="rId3"/>
    <sheet name="Bogen" sheetId="10" r:id="rId4"/>
    <sheet name="Punkte" sheetId="2" r:id="rId5"/>
  </sheets>
  <definedNames>
    <definedName name="_xlnm._FilterDatabase" localSheetId="2" hidden="1">' Auflage und Spopi'!$C$6:$C$17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1" i="13" l="1"/>
  <c r="C91" i="13"/>
  <c r="J88" i="13"/>
  <c r="J87" i="13"/>
  <c r="J86" i="13"/>
  <c r="J85" i="13"/>
  <c r="J84" i="13"/>
  <c r="J83" i="13"/>
  <c r="J82" i="13"/>
  <c r="J81" i="13"/>
  <c r="J80" i="13"/>
  <c r="J79" i="13"/>
  <c r="J78" i="13"/>
  <c r="J77" i="13"/>
  <c r="E73" i="13"/>
  <c r="C73" i="13"/>
  <c r="J70" i="13"/>
  <c r="J69" i="13"/>
  <c r="J68" i="13"/>
  <c r="J67" i="13"/>
  <c r="J66" i="13"/>
  <c r="J65" i="13"/>
  <c r="J64" i="13"/>
  <c r="J63" i="13"/>
  <c r="J62" i="13"/>
  <c r="J61" i="13"/>
  <c r="J60" i="13"/>
  <c r="J59" i="13"/>
  <c r="E55" i="13"/>
  <c r="D55" i="13"/>
  <c r="C55" i="13"/>
  <c r="J52" i="13"/>
  <c r="J51" i="13"/>
  <c r="J50" i="13"/>
  <c r="J49" i="13"/>
  <c r="J48" i="13"/>
  <c r="J47" i="13"/>
  <c r="J46" i="13"/>
  <c r="J45" i="13"/>
  <c r="J44" i="13"/>
  <c r="J43" i="13"/>
  <c r="J42" i="13"/>
  <c r="J41" i="13"/>
  <c r="E37" i="13"/>
  <c r="D37" i="13"/>
  <c r="C37" i="13"/>
  <c r="J33" i="13"/>
  <c r="J31" i="13"/>
  <c r="J30" i="13"/>
  <c r="J29" i="13"/>
  <c r="J28" i="13"/>
  <c r="J27" i="13"/>
  <c r="J26" i="13"/>
  <c r="J25" i="13"/>
  <c r="J24" i="13"/>
  <c r="J23" i="13"/>
  <c r="E19" i="13"/>
  <c r="D19" i="13"/>
  <c r="C19" i="13"/>
  <c r="J16" i="13"/>
  <c r="J15" i="13"/>
  <c r="J14" i="13"/>
  <c r="J13" i="13"/>
  <c r="J12" i="13"/>
  <c r="J11" i="13"/>
  <c r="J10" i="13"/>
  <c r="J9" i="13"/>
  <c r="J8" i="13"/>
  <c r="J7" i="13"/>
  <c r="J6" i="13"/>
  <c r="J5" i="13"/>
  <c r="D39" i="12"/>
  <c r="E39" i="12"/>
  <c r="D37" i="11"/>
  <c r="C37" i="11"/>
  <c r="E37" i="11"/>
  <c r="J26" i="11"/>
  <c r="D21" i="10"/>
  <c r="C21" i="10"/>
  <c r="E20" i="12"/>
  <c r="D20" i="12"/>
  <c r="C20" i="12"/>
  <c r="E19" i="11"/>
  <c r="C19" i="11"/>
  <c r="D19" i="11"/>
  <c r="J25" i="12"/>
  <c r="J35" i="12"/>
  <c r="J33" i="12"/>
  <c r="J27" i="12"/>
  <c r="J26" i="12"/>
  <c r="J32" i="12"/>
  <c r="J29" i="12"/>
  <c r="J31" i="12"/>
  <c r="J36" i="12"/>
  <c r="J34" i="12"/>
  <c r="J30" i="12"/>
  <c r="J28" i="12"/>
  <c r="J17" i="12"/>
  <c r="J11" i="12"/>
  <c r="J16" i="12"/>
  <c r="J8" i="12"/>
  <c r="J14" i="12"/>
  <c r="J13" i="12"/>
  <c r="J12" i="12"/>
  <c r="J10" i="12"/>
  <c r="J6" i="12"/>
  <c r="J9" i="12"/>
  <c r="J7" i="12"/>
  <c r="J15" i="12"/>
  <c r="J30" i="11"/>
  <c r="J29" i="11"/>
  <c r="J24" i="11"/>
  <c r="J28" i="11"/>
  <c r="J33" i="11"/>
  <c r="J23" i="11"/>
  <c r="J27" i="11"/>
  <c r="J31" i="11"/>
  <c r="J25" i="11"/>
  <c r="J6" i="11"/>
  <c r="J14" i="11"/>
  <c r="J9" i="11"/>
  <c r="J12" i="11"/>
  <c r="J16" i="11"/>
  <c r="J7" i="11"/>
  <c r="J8" i="11"/>
  <c r="J11" i="11"/>
  <c r="J13" i="11"/>
  <c r="J15" i="11"/>
  <c r="J10" i="11"/>
  <c r="J5" i="11"/>
  <c r="J7" i="10"/>
  <c r="J13" i="10"/>
  <c r="J12" i="10"/>
  <c r="J16" i="10"/>
  <c r="J8" i="10"/>
  <c r="J9" i="10"/>
  <c r="J10" i="10"/>
  <c r="J6" i="10"/>
  <c r="J15" i="10"/>
  <c r="J17" i="10"/>
  <c r="J14" i="10"/>
  <c r="J11" i="10"/>
  <c r="F9" i="2" l="1"/>
  <c r="F7" i="2"/>
  <c r="F5" i="2"/>
</calcChain>
</file>

<file path=xl/sharedStrings.xml><?xml version="1.0" encoding="utf-8"?>
<sst xmlns="http://schemas.openxmlformats.org/spreadsheetml/2006/main" count="559" uniqueCount="79">
  <si>
    <t>Luftgewehr</t>
  </si>
  <si>
    <t>Name</t>
  </si>
  <si>
    <t>Kreis</t>
  </si>
  <si>
    <t>Gesamt</t>
  </si>
  <si>
    <t>Punkte</t>
  </si>
  <si>
    <t>CW</t>
  </si>
  <si>
    <t>FDS</t>
  </si>
  <si>
    <t>Disziplin</t>
  </si>
  <si>
    <t>Bogen</t>
  </si>
  <si>
    <t>Sportpistole</t>
  </si>
  <si>
    <t>PF</t>
  </si>
  <si>
    <t>KK3x20</t>
  </si>
  <si>
    <t>Gesamtpunkte</t>
  </si>
  <si>
    <t>Freudenstadt</t>
  </si>
  <si>
    <t>Calw</t>
  </si>
  <si>
    <t>Pforzheim</t>
  </si>
  <si>
    <t>S1</t>
  </si>
  <si>
    <t>S2</t>
  </si>
  <si>
    <t>S3</t>
  </si>
  <si>
    <t>S4</t>
  </si>
  <si>
    <t>S5</t>
  </si>
  <si>
    <t>S6</t>
  </si>
  <si>
    <t>Disziplinen</t>
  </si>
  <si>
    <t>KK 3x20</t>
  </si>
  <si>
    <t>Spopi</t>
  </si>
  <si>
    <t>Roland Rauser</t>
  </si>
  <si>
    <t>Julian Besch</t>
  </si>
  <si>
    <t>Rainer Bühler</t>
  </si>
  <si>
    <t>Frey Dominik</t>
  </si>
  <si>
    <t>Volker Bailer</t>
  </si>
  <si>
    <t>Thomas Meck</t>
  </si>
  <si>
    <t>2025 Kreisvergleich CW-FDS-PF in Ebhausen</t>
  </si>
  <si>
    <t>Carmen Suck</t>
  </si>
  <si>
    <t>Constantin Wolf</t>
  </si>
  <si>
    <t>Daniel Würsig</t>
  </si>
  <si>
    <t>Steffen Steiner</t>
  </si>
  <si>
    <t>Gerald Mazurek</t>
  </si>
  <si>
    <t>Jürgen Zizmann</t>
  </si>
  <si>
    <t>Steffen Hüneburg</t>
  </si>
  <si>
    <t>Bernhard Ewert</t>
  </si>
  <si>
    <t>LP Auflage</t>
  </si>
  <si>
    <t>2026 Kreisvergleich FDS-PF-CW in Durrweiler</t>
  </si>
  <si>
    <t>Luftpistole Auflage</t>
  </si>
  <si>
    <t>Franz Faschko</t>
  </si>
  <si>
    <t>Elsbeth Faschko</t>
  </si>
  <si>
    <t>Ralf Mühlbrandt</t>
  </si>
  <si>
    <t>Michael Somiesky</t>
  </si>
  <si>
    <t>Sophia Kovacic</t>
  </si>
  <si>
    <t>Martin Fahr</t>
  </si>
  <si>
    <t>Wolfgang Neumann</t>
  </si>
  <si>
    <t>Dürr Lisa</t>
  </si>
  <si>
    <t>Raible Annika</t>
  </si>
  <si>
    <t>Fleischmann Lucas</t>
  </si>
  <si>
    <t>Reimann Paloma</t>
  </si>
  <si>
    <t>Fix Colin</t>
  </si>
  <si>
    <t>Seiss Sinisa</t>
  </si>
  <si>
    <t>Henne Peter</t>
  </si>
  <si>
    <t>Waldenberg Ivo</t>
  </si>
  <si>
    <t>Annerose Peck</t>
  </si>
  <si>
    <t>Rottenhofer Günther</t>
  </si>
  <si>
    <t>Fuchs Michael</t>
  </si>
  <si>
    <t>Jost Axel</t>
  </si>
  <si>
    <t>Dirk Kappler</t>
  </si>
  <si>
    <t>Lisa Dürr</t>
  </si>
  <si>
    <t>Haier Hermann</t>
  </si>
  <si>
    <t>Leonie Müller</t>
  </si>
  <si>
    <t>Raible Anika</t>
  </si>
  <si>
    <t>Stefan Harter</t>
  </si>
  <si>
    <t>Patrick Winterhalter</t>
  </si>
  <si>
    <t>Matti Bos</t>
  </si>
  <si>
    <t>Andreas Meister</t>
  </si>
  <si>
    <t>Karl-Heinz Nagel</t>
  </si>
  <si>
    <t>Udo Schulz</t>
  </si>
  <si>
    <t>Stephan Stathel</t>
  </si>
  <si>
    <t>Alina Mähen</t>
  </si>
  <si>
    <t>Gesamt Punkte</t>
  </si>
  <si>
    <t>Kreis Calw</t>
  </si>
  <si>
    <t>Kreis Freudenstadt</t>
  </si>
  <si>
    <t>Kreis Pforzheim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</si>
</sst>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24"/>
      <color theme="1"/>
      <name val="Calibri"/>
      <family val="2"/>
      <scheme val="minor"/>
    </font>
    <font>
      <sz val="11"/>
      <color theme="1"/>
      <name val="Arial"/>
      <family val="2"/>
    </font>
    <font>
      <sz val="20"/>
      <color theme="1"/>
      <name val="Calibri"/>
      <family val="2"/>
      <scheme val="minor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1" xfId="0" applyFont="1" applyBorder="1"/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1" fillId="0" borderId="0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2" fontId="1" fillId="0" borderId="1" xfId="0" applyNumberFormat="1" applyFont="1" applyBorder="1"/>
    <xf numFmtId="1" fontId="5" fillId="0" borderId="1" xfId="0" applyNumberFormat="1" applyFont="1" applyBorder="1"/>
    <xf numFmtId="0" fontId="7" fillId="0" borderId="1" xfId="0" applyFont="1" applyBorder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1" fontId="5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CE1AB-4EDE-41AB-8938-113B428A7FFD}">
  <dimension ref="A1:K95"/>
  <sheetViews>
    <sheetView tabSelected="1" topLeftCell="A67" workbookViewId="0">
      <selection activeCell="N81" sqref="N81"/>
    </sheetView>
  </sheetViews>
  <sheetFormatPr baseColWidth="10" defaultColWidth="11.453125" defaultRowHeight="15.5" x14ac:dyDescent="0.35"/>
  <cols>
    <col min="1" max="1" width="23" style="1" customWidth="1"/>
    <col min="2" max="2" width="12" style="1" bestFit="1" customWidth="1"/>
    <col min="3" max="3" width="5.54296875" style="1" bestFit="1" customWidth="1"/>
    <col min="4" max="9" width="6.7265625" style="2" bestFit="1" customWidth="1"/>
    <col min="10" max="10" width="8.1796875" style="1" customWidth="1"/>
    <col min="11" max="11" width="7.26953125" style="2" bestFit="1" customWidth="1"/>
    <col min="12" max="16384" width="11.453125" style="1"/>
  </cols>
  <sheetData>
    <row r="1" spans="1:11" ht="28.5" x14ac:dyDescent="0.65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3" spans="1:11" ht="26" x14ac:dyDescent="0.6">
      <c r="A3" s="31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x14ac:dyDescent="0.35">
      <c r="A4" s="6" t="s">
        <v>1</v>
      </c>
      <c r="B4" s="6" t="s">
        <v>7</v>
      </c>
      <c r="C4" s="6" t="s">
        <v>2</v>
      </c>
      <c r="D4" s="7" t="s">
        <v>16</v>
      </c>
      <c r="E4" s="7" t="s">
        <v>17</v>
      </c>
      <c r="F4" s="7" t="s">
        <v>18</v>
      </c>
      <c r="G4" s="7" t="s">
        <v>19</v>
      </c>
      <c r="H4" s="7" t="s">
        <v>20</v>
      </c>
      <c r="I4" s="7" t="s">
        <v>21</v>
      </c>
      <c r="J4" s="6" t="s">
        <v>3</v>
      </c>
      <c r="K4" s="7" t="s">
        <v>4</v>
      </c>
    </row>
    <row r="5" spans="1:11" x14ac:dyDescent="0.35">
      <c r="A5" s="6" t="s">
        <v>50</v>
      </c>
      <c r="B5" s="6" t="s">
        <v>0</v>
      </c>
      <c r="C5" s="6" t="s">
        <v>6</v>
      </c>
      <c r="D5" s="7">
        <v>102.4</v>
      </c>
      <c r="E5" s="7">
        <v>104.5</v>
      </c>
      <c r="F5" s="7">
        <v>104.9</v>
      </c>
      <c r="G5" s="7">
        <v>105.8</v>
      </c>
      <c r="H5" s="7"/>
      <c r="I5" s="7"/>
      <c r="J5" s="23">
        <f t="shared" ref="J5:J16" si="0">SUM(D5:I5)</f>
        <v>417.6</v>
      </c>
      <c r="K5" s="7">
        <v>12</v>
      </c>
    </row>
    <row r="6" spans="1:11" x14ac:dyDescent="0.35">
      <c r="A6" s="6" t="s">
        <v>54</v>
      </c>
      <c r="B6" s="6" t="s">
        <v>0</v>
      </c>
      <c r="C6" s="6" t="s">
        <v>10</v>
      </c>
      <c r="D6" s="7">
        <v>103.5</v>
      </c>
      <c r="E6" s="7">
        <v>104</v>
      </c>
      <c r="F6" s="7">
        <v>104.7</v>
      </c>
      <c r="G6" s="7">
        <v>104.5</v>
      </c>
      <c r="H6" s="7"/>
      <c r="I6" s="7"/>
      <c r="J6" s="23">
        <f t="shared" si="0"/>
        <v>416.7</v>
      </c>
      <c r="K6" s="7">
        <v>11</v>
      </c>
    </row>
    <row r="7" spans="1:11" x14ac:dyDescent="0.35">
      <c r="A7" s="6" t="s">
        <v>32</v>
      </c>
      <c r="B7" s="6" t="s">
        <v>0</v>
      </c>
      <c r="C7" s="6" t="s">
        <v>5</v>
      </c>
      <c r="D7" s="7">
        <v>103.8</v>
      </c>
      <c r="E7" s="7">
        <v>104.2</v>
      </c>
      <c r="F7" s="7">
        <v>103.7</v>
      </c>
      <c r="G7" s="7">
        <v>103.5</v>
      </c>
      <c r="H7" s="7"/>
      <c r="I7" s="7"/>
      <c r="J7" s="23">
        <f t="shared" si="0"/>
        <v>415.2</v>
      </c>
      <c r="K7" s="7">
        <v>10</v>
      </c>
    </row>
    <row r="8" spans="1:11" x14ac:dyDescent="0.35">
      <c r="A8" s="6" t="s">
        <v>52</v>
      </c>
      <c r="B8" s="6" t="s">
        <v>0</v>
      </c>
      <c r="C8" s="6" t="s">
        <v>6</v>
      </c>
      <c r="D8" s="7">
        <v>103.5</v>
      </c>
      <c r="E8" s="7">
        <v>103.7</v>
      </c>
      <c r="F8" s="7">
        <v>102.1</v>
      </c>
      <c r="G8" s="7">
        <v>102.9</v>
      </c>
      <c r="H8" s="7"/>
      <c r="I8" s="7"/>
      <c r="J8" s="23">
        <f t="shared" si="0"/>
        <v>412.19999999999993</v>
      </c>
      <c r="K8" s="7">
        <v>9</v>
      </c>
    </row>
    <row r="9" spans="1:11" x14ac:dyDescent="0.35">
      <c r="A9" s="6" t="s">
        <v>46</v>
      </c>
      <c r="B9" s="6" t="s">
        <v>0</v>
      </c>
      <c r="C9" s="6" t="s">
        <v>5</v>
      </c>
      <c r="D9" s="7">
        <v>102.6</v>
      </c>
      <c r="E9" s="7">
        <v>100.6</v>
      </c>
      <c r="F9" s="7">
        <v>103.9</v>
      </c>
      <c r="G9" s="7">
        <v>101.4</v>
      </c>
      <c r="H9" s="7"/>
      <c r="I9" s="7"/>
      <c r="J9" s="23">
        <f t="shared" si="0"/>
        <v>408.5</v>
      </c>
      <c r="K9" s="7">
        <v>8</v>
      </c>
    </row>
    <row r="10" spans="1:11" x14ac:dyDescent="0.35">
      <c r="A10" s="6" t="s">
        <v>26</v>
      </c>
      <c r="B10" s="6" t="s">
        <v>0</v>
      </c>
      <c r="C10" s="6" t="s">
        <v>5</v>
      </c>
      <c r="D10" s="7">
        <v>100.4</v>
      </c>
      <c r="E10" s="7">
        <v>101.8</v>
      </c>
      <c r="F10" s="7">
        <v>102.8</v>
      </c>
      <c r="G10" s="7">
        <v>103.3</v>
      </c>
      <c r="H10" s="7"/>
      <c r="I10" s="7"/>
      <c r="J10" s="23">
        <f t="shared" si="0"/>
        <v>408.3</v>
      </c>
      <c r="K10" s="7">
        <v>7</v>
      </c>
    </row>
    <row r="11" spans="1:11" x14ac:dyDescent="0.35">
      <c r="A11" s="6" t="s">
        <v>65</v>
      </c>
      <c r="B11" s="6" t="s">
        <v>0</v>
      </c>
      <c r="C11" s="6" t="s">
        <v>10</v>
      </c>
      <c r="D11" s="7">
        <v>99.9</v>
      </c>
      <c r="E11" s="7">
        <v>100.8</v>
      </c>
      <c r="F11" s="7">
        <v>102.5</v>
      </c>
      <c r="G11" s="7">
        <v>103.1</v>
      </c>
      <c r="H11" s="7"/>
      <c r="I11" s="7"/>
      <c r="J11" s="23">
        <f t="shared" si="0"/>
        <v>406.29999999999995</v>
      </c>
      <c r="K11" s="7">
        <v>6</v>
      </c>
    </row>
    <row r="12" spans="1:11" x14ac:dyDescent="0.35">
      <c r="A12" s="6" t="s">
        <v>25</v>
      </c>
      <c r="B12" s="6" t="s">
        <v>0</v>
      </c>
      <c r="C12" s="6" t="s">
        <v>5</v>
      </c>
      <c r="D12" s="7">
        <v>99.9</v>
      </c>
      <c r="E12" s="7">
        <v>103.2</v>
      </c>
      <c r="F12" s="7">
        <v>101.6</v>
      </c>
      <c r="G12" s="7">
        <v>101.1</v>
      </c>
      <c r="H12" s="7"/>
      <c r="I12" s="7"/>
      <c r="J12" s="23">
        <f t="shared" si="0"/>
        <v>405.80000000000007</v>
      </c>
      <c r="K12" s="7">
        <v>5</v>
      </c>
    </row>
    <row r="13" spans="1:11" x14ac:dyDescent="0.35">
      <c r="A13" s="6" t="s">
        <v>51</v>
      </c>
      <c r="B13" s="6" t="s">
        <v>0</v>
      </c>
      <c r="C13" s="6" t="s">
        <v>6</v>
      </c>
      <c r="D13" s="7">
        <v>103.2</v>
      </c>
      <c r="E13" s="7">
        <v>99.5</v>
      </c>
      <c r="F13" s="7">
        <v>100.7</v>
      </c>
      <c r="G13" s="7">
        <v>101.4</v>
      </c>
      <c r="H13" s="7"/>
      <c r="I13" s="7"/>
      <c r="J13" s="23">
        <f t="shared" si="0"/>
        <v>404.79999999999995</v>
      </c>
      <c r="K13" s="7">
        <v>4</v>
      </c>
    </row>
    <row r="14" spans="1:11" x14ac:dyDescent="0.35">
      <c r="A14" s="6" t="s">
        <v>53</v>
      </c>
      <c r="B14" s="6" t="s">
        <v>0</v>
      </c>
      <c r="C14" s="6" t="s">
        <v>6</v>
      </c>
      <c r="D14" s="7">
        <v>100.1</v>
      </c>
      <c r="E14" s="7">
        <v>101.1</v>
      </c>
      <c r="F14" s="7">
        <v>100.8</v>
      </c>
      <c r="G14" s="7">
        <v>102.3</v>
      </c>
      <c r="H14" s="7"/>
      <c r="I14" s="7"/>
      <c r="J14" s="23">
        <f t="shared" si="0"/>
        <v>404.3</v>
      </c>
      <c r="K14" s="7">
        <v>3</v>
      </c>
    </row>
    <row r="15" spans="1:11" x14ac:dyDescent="0.35">
      <c r="A15" s="6"/>
      <c r="B15" s="6" t="s">
        <v>0</v>
      </c>
      <c r="C15" s="6" t="s">
        <v>10</v>
      </c>
      <c r="D15" s="7"/>
      <c r="E15" s="7"/>
      <c r="F15" s="7"/>
      <c r="G15" s="7"/>
      <c r="H15" s="7"/>
      <c r="I15" s="7"/>
      <c r="J15" s="23">
        <f t="shared" si="0"/>
        <v>0</v>
      </c>
      <c r="K15" s="7">
        <v>2</v>
      </c>
    </row>
    <row r="16" spans="1:11" x14ac:dyDescent="0.35">
      <c r="A16" s="6"/>
      <c r="B16" s="6" t="s">
        <v>0</v>
      </c>
      <c r="C16" s="6" t="s">
        <v>10</v>
      </c>
      <c r="D16" s="7"/>
      <c r="E16" s="7"/>
      <c r="F16" s="7"/>
      <c r="G16" s="7"/>
      <c r="H16" s="7"/>
      <c r="I16" s="7"/>
      <c r="J16" s="23">
        <f t="shared" si="0"/>
        <v>0</v>
      </c>
      <c r="K16" s="7">
        <v>1</v>
      </c>
    </row>
    <row r="18" spans="1:11" x14ac:dyDescent="0.35">
      <c r="B18" s="6" t="s">
        <v>4</v>
      </c>
      <c r="C18" s="6" t="s">
        <v>5</v>
      </c>
      <c r="D18" s="7" t="s">
        <v>6</v>
      </c>
      <c r="E18" s="7" t="s">
        <v>10</v>
      </c>
    </row>
    <row r="19" spans="1:11" x14ac:dyDescent="0.35">
      <c r="B19" s="6" t="s">
        <v>0</v>
      </c>
      <c r="C19" s="7">
        <f>K7+K9+K10</f>
        <v>25</v>
      </c>
      <c r="D19" s="7">
        <f>K5+K8+K13</f>
        <v>25</v>
      </c>
      <c r="E19" s="7">
        <f>K6+K11</f>
        <v>17</v>
      </c>
    </row>
    <row r="20" spans="1:11" x14ac:dyDescent="0.35">
      <c r="B20" s="20"/>
      <c r="C20" s="20"/>
    </row>
    <row r="21" spans="1:11" ht="26" x14ac:dyDescent="0.6">
      <c r="A21" s="31" t="s">
        <v>23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1" x14ac:dyDescent="0.35">
      <c r="A22" s="6" t="s">
        <v>1</v>
      </c>
      <c r="B22" s="6" t="s">
        <v>7</v>
      </c>
      <c r="C22" s="6" t="s">
        <v>2</v>
      </c>
      <c r="D22" s="7" t="s">
        <v>16</v>
      </c>
      <c r="E22" s="7" t="s">
        <v>17</v>
      </c>
      <c r="F22" s="7" t="s">
        <v>18</v>
      </c>
      <c r="G22" s="7" t="s">
        <v>19</v>
      </c>
      <c r="H22" s="7" t="s">
        <v>20</v>
      </c>
      <c r="I22" s="7" t="s">
        <v>21</v>
      </c>
      <c r="J22" s="6" t="s">
        <v>3</v>
      </c>
      <c r="K22" s="7" t="s">
        <v>4</v>
      </c>
    </row>
    <row r="23" spans="1:11" x14ac:dyDescent="0.35">
      <c r="A23" s="6" t="s">
        <v>54</v>
      </c>
      <c r="B23" s="6" t="s">
        <v>23</v>
      </c>
      <c r="C23" s="6" t="s">
        <v>10</v>
      </c>
      <c r="D23" s="7">
        <v>96</v>
      </c>
      <c r="E23" s="7">
        <v>98</v>
      </c>
      <c r="F23" s="7">
        <v>98</v>
      </c>
      <c r="G23" s="7">
        <v>99</v>
      </c>
      <c r="H23" s="7">
        <v>98</v>
      </c>
      <c r="I23" s="7">
        <v>98</v>
      </c>
      <c r="J23" s="6">
        <f t="shared" ref="J23:J31" si="1">SUM(D23:I23)</f>
        <v>587</v>
      </c>
      <c r="K23" s="7">
        <v>12</v>
      </c>
    </row>
    <row r="24" spans="1:11" x14ac:dyDescent="0.35">
      <c r="A24" s="6" t="s">
        <v>26</v>
      </c>
      <c r="B24" s="6" t="s">
        <v>23</v>
      </c>
      <c r="C24" s="6" t="s">
        <v>5</v>
      </c>
      <c r="D24" s="7">
        <v>99</v>
      </c>
      <c r="E24" s="7">
        <v>96</v>
      </c>
      <c r="F24" s="7">
        <v>97</v>
      </c>
      <c r="G24" s="7">
        <v>100</v>
      </c>
      <c r="H24" s="7">
        <v>94</v>
      </c>
      <c r="I24" s="7">
        <v>93</v>
      </c>
      <c r="J24" s="6">
        <f t="shared" si="1"/>
        <v>579</v>
      </c>
      <c r="K24" s="7">
        <v>11</v>
      </c>
    </row>
    <row r="25" spans="1:11" x14ac:dyDescent="0.35">
      <c r="A25" s="6" t="s">
        <v>46</v>
      </c>
      <c r="B25" s="6" t="s">
        <v>23</v>
      </c>
      <c r="C25" s="6" t="s">
        <v>5</v>
      </c>
      <c r="D25" s="7">
        <v>94</v>
      </c>
      <c r="E25" s="7">
        <v>97</v>
      </c>
      <c r="F25" s="7">
        <v>100</v>
      </c>
      <c r="G25" s="7">
        <v>98</v>
      </c>
      <c r="H25" s="7">
        <v>97</v>
      </c>
      <c r="I25" s="7">
        <v>90</v>
      </c>
      <c r="J25" s="6">
        <f t="shared" si="1"/>
        <v>576</v>
      </c>
      <c r="K25" s="7">
        <v>10</v>
      </c>
    </row>
    <row r="26" spans="1:11" x14ac:dyDescent="0.35">
      <c r="A26" s="6" t="s">
        <v>63</v>
      </c>
      <c r="B26" s="6" t="s">
        <v>23</v>
      </c>
      <c r="C26" s="6" t="s">
        <v>6</v>
      </c>
      <c r="D26" s="7">
        <v>93</v>
      </c>
      <c r="E26" s="7">
        <v>95</v>
      </c>
      <c r="F26" s="7">
        <v>99</v>
      </c>
      <c r="G26" s="7">
        <v>95</v>
      </c>
      <c r="H26" s="7">
        <v>97</v>
      </c>
      <c r="I26" s="7">
        <v>96</v>
      </c>
      <c r="J26" s="6">
        <f t="shared" si="1"/>
        <v>575</v>
      </c>
      <c r="K26" s="7">
        <v>9</v>
      </c>
    </row>
    <row r="27" spans="1:11" x14ac:dyDescent="0.35">
      <c r="A27" s="6" t="s">
        <v>32</v>
      </c>
      <c r="B27" s="6" t="s">
        <v>23</v>
      </c>
      <c r="C27" s="6" t="s">
        <v>5</v>
      </c>
      <c r="D27" s="7">
        <v>92</v>
      </c>
      <c r="E27" s="7">
        <v>96</v>
      </c>
      <c r="F27" s="7">
        <v>98</v>
      </c>
      <c r="G27" s="7">
        <v>98</v>
      </c>
      <c r="H27" s="7">
        <v>92</v>
      </c>
      <c r="I27" s="7">
        <v>98</v>
      </c>
      <c r="J27" s="6">
        <f t="shared" si="1"/>
        <v>574</v>
      </c>
      <c r="K27" s="7">
        <v>8</v>
      </c>
    </row>
    <row r="28" spans="1:11" x14ac:dyDescent="0.35">
      <c r="A28" s="6" t="s">
        <v>25</v>
      </c>
      <c r="B28" s="6" t="s">
        <v>23</v>
      </c>
      <c r="C28" s="6" t="s">
        <v>5</v>
      </c>
      <c r="D28" s="7">
        <v>98</v>
      </c>
      <c r="E28" s="7">
        <v>94</v>
      </c>
      <c r="F28" s="7">
        <v>98</v>
      </c>
      <c r="G28" s="7">
        <v>100</v>
      </c>
      <c r="H28" s="7">
        <v>88</v>
      </c>
      <c r="I28" s="7">
        <v>91</v>
      </c>
      <c r="J28" s="6">
        <f t="shared" si="1"/>
        <v>569</v>
      </c>
      <c r="K28" s="7">
        <v>3</v>
      </c>
    </row>
    <row r="29" spans="1:11" x14ac:dyDescent="0.35">
      <c r="A29" s="6" t="s">
        <v>29</v>
      </c>
      <c r="B29" s="6" t="s">
        <v>23</v>
      </c>
      <c r="C29" s="6" t="s">
        <v>6</v>
      </c>
      <c r="D29" s="7">
        <v>94</v>
      </c>
      <c r="E29" s="7">
        <v>95</v>
      </c>
      <c r="F29" s="7">
        <v>97</v>
      </c>
      <c r="G29" s="7">
        <v>97</v>
      </c>
      <c r="H29" s="7">
        <v>91</v>
      </c>
      <c r="I29" s="7">
        <v>92</v>
      </c>
      <c r="J29" s="6">
        <f t="shared" si="1"/>
        <v>566</v>
      </c>
      <c r="K29" s="7">
        <v>6</v>
      </c>
    </row>
    <row r="30" spans="1:11" x14ac:dyDescent="0.35">
      <c r="A30" s="6" t="s">
        <v>66</v>
      </c>
      <c r="B30" s="6" t="s">
        <v>23</v>
      </c>
      <c r="C30" s="6" t="s">
        <v>6</v>
      </c>
      <c r="D30" s="7">
        <v>93</v>
      </c>
      <c r="E30" s="7">
        <v>97</v>
      </c>
      <c r="F30" s="7">
        <v>99</v>
      </c>
      <c r="G30" s="7">
        <v>95</v>
      </c>
      <c r="H30" s="7">
        <v>91</v>
      </c>
      <c r="I30" s="7">
        <v>90</v>
      </c>
      <c r="J30" s="6">
        <f t="shared" si="1"/>
        <v>565</v>
      </c>
      <c r="K30" s="7">
        <v>5</v>
      </c>
    </row>
    <row r="31" spans="1:11" x14ac:dyDescent="0.35">
      <c r="A31" s="6" t="s">
        <v>65</v>
      </c>
      <c r="B31" s="6" t="s">
        <v>23</v>
      </c>
      <c r="C31" s="6" t="s">
        <v>6</v>
      </c>
      <c r="D31" s="7">
        <v>92</v>
      </c>
      <c r="E31" s="7">
        <v>96</v>
      </c>
      <c r="F31" s="7">
        <v>95</v>
      </c>
      <c r="G31" s="7">
        <v>96</v>
      </c>
      <c r="H31" s="7">
        <v>91</v>
      </c>
      <c r="I31" s="7">
        <v>90</v>
      </c>
      <c r="J31" s="6">
        <f t="shared" si="1"/>
        <v>560</v>
      </c>
      <c r="K31" s="7">
        <v>4</v>
      </c>
    </row>
    <row r="32" spans="1:11" x14ac:dyDescent="0.35">
      <c r="A32" s="6"/>
      <c r="B32" s="6" t="s">
        <v>23</v>
      </c>
      <c r="C32" s="6" t="s">
        <v>10</v>
      </c>
      <c r="D32" s="7"/>
      <c r="E32" s="7"/>
      <c r="F32" s="7"/>
      <c r="G32" s="7"/>
      <c r="H32" s="7"/>
      <c r="I32" s="7"/>
      <c r="J32" s="6">
        <v>0</v>
      </c>
      <c r="K32" s="7">
        <v>3</v>
      </c>
    </row>
    <row r="33" spans="1:11" x14ac:dyDescent="0.35">
      <c r="A33" s="6"/>
      <c r="B33" s="6" t="s">
        <v>23</v>
      </c>
      <c r="C33" s="6" t="s">
        <v>10</v>
      </c>
      <c r="D33" s="7"/>
      <c r="E33" s="7"/>
      <c r="F33" s="7"/>
      <c r="G33" s="7"/>
      <c r="H33" s="7"/>
      <c r="I33" s="7"/>
      <c r="J33" s="6">
        <f t="shared" ref="J33" si="2">SUM(D33:I33)</f>
        <v>0</v>
      </c>
      <c r="K33" s="7">
        <v>2</v>
      </c>
    </row>
    <row r="34" spans="1:11" x14ac:dyDescent="0.35">
      <c r="A34" s="6"/>
      <c r="B34" s="6" t="s">
        <v>23</v>
      </c>
      <c r="C34" s="6" t="s">
        <v>10</v>
      </c>
      <c r="D34" s="7"/>
      <c r="E34" s="7"/>
      <c r="F34" s="7"/>
      <c r="G34" s="7"/>
      <c r="H34" s="7"/>
      <c r="I34" s="7"/>
      <c r="J34" s="6">
        <v>0</v>
      </c>
      <c r="K34" s="7">
        <v>1</v>
      </c>
    </row>
    <row r="36" spans="1:11" x14ac:dyDescent="0.35">
      <c r="B36" s="6" t="s">
        <v>4</v>
      </c>
      <c r="C36" s="6" t="s">
        <v>5</v>
      </c>
      <c r="D36" s="7" t="s">
        <v>6</v>
      </c>
      <c r="E36" s="7" t="s">
        <v>10</v>
      </c>
    </row>
    <row r="37" spans="1:11" x14ac:dyDescent="0.35">
      <c r="B37" s="6" t="s">
        <v>23</v>
      </c>
      <c r="C37" s="7">
        <f>K24+K25+K27</f>
        <v>29</v>
      </c>
      <c r="D37" s="7">
        <f>K26+K29+K30</f>
        <v>20</v>
      </c>
      <c r="E37" s="7">
        <f>K23</f>
        <v>12</v>
      </c>
    </row>
    <row r="39" spans="1:11" ht="26" x14ac:dyDescent="0.6">
      <c r="A39" s="31" t="s">
        <v>42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</row>
    <row r="40" spans="1:11" x14ac:dyDescent="0.35">
      <c r="A40" s="6" t="s">
        <v>1</v>
      </c>
      <c r="B40" s="6" t="s">
        <v>7</v>
      </c>
      <c r="C40" s="6" t="s">
        <v>2</v>
      </c>
      <c r="D40" s="7" t="s">
        <v>16</v>
      </c>
      <c r="E40" s="7" t="s">
        <v>17</v>
      </c>
      <c r="F40" s="7" t="s">
        <v>18</v>
      </c>
      <c r="G40" s="7" t="s">
        <v>19</v>
      </c>
      <c r="H40" s="7" t="s">
        <v>20</v>
      </c>
      <c r="I40" s="7" t="s">
        <v>21</v>
      </c>
      <c r="J40" s="6" t="s">
        <v>3</v>
      </c>
      <c r="K40" s="7" t="s">
        <v>4</v>
      </c>
    </row>
    <row r="41" spans="1:11" x14ac:dyDescent="0.35">
      <c r="A41" s="16" t="s">
        <v>45</v>
      </c>
      <c r="B41" s="6" t="s">
        <v>40</v>
      </c>
      <c r="C41" s="6" t="s">
        <v>5</v>
      </c>
      <c r="D41" s="7">
        <v>101</v>
      </c>
      <c r="E41" s="7">
        <v>103.1</v>
      </c>
      <c r="F41" s="7">
        <v>102.1</v>
      </c>
      <c r="G41" s="7"/>
      <c r="H41" s="7"/>
      <c r="I41" s="7"/>
      <c r="J41" s="19">
        <f t="shared" ref="J41:J52" si="3">SUM(D41:I41)</f>
        <v>306.2</v>
      </c>
      <c r="K41" s="7">
        <v>12</v>
      </c>
    </row>
    <row r="42" spans="1:11" x14ac:dyDescent="0.35">
      <c r="A42" s="16" t="s">
        <v>27</v>
      </c>
      <c r="B42" s="6" t="s">
        <v>40</v>
      </c>
      <c r="C42" s="6" t="s">
        <v>5</v>
      </c>
      <c r="D42" s="7">
        <v>101</v>
      </c>
      <c r="E42" s="7">
        <v>98.7</v>
      </c>
      <c r="F42" s="7">
        <v>104</v>
      </c>
      <c r="G42" s="7"/>
      <c r="H42" s="7"/>
      <c r="I42" s="7"/>
      <c r="J42" s="19">
        <f t="shared" si="3"/>
        <v>303.7</v>
      </c>
      <c r="K42" s="7">
        <v>11</v>
      </c>
    </row>
    <row r="43" spans="1:11" x14ac:dyDescent="0.35">
      <c r="A43" s="21" t="s">
        <v>58</v>
      </c>
      <c r="B43" s="6" t="s">
        <v>40</v>
      </c>
      <c r="C43" s="6" t="s">
        <v>10</v>
      </c>
      <c r="D43" s="7">
        <v>101.9</v>
      </c>
      <c r="E43" s="7">
        <v>100.2</v>
      </c>
      <c r="F43" s="7">
        <v>100.6</v>
      </c>
      <c r="G43" s="7"/>
      <c r="H43" s="7"/>
      <c r="I43" s="7"/>
      <c r="J43" s="19">
        <f t="shared" si="3"/>
        <v>302.70000000000005</v>
      </c>
      <c r="K43" s="7">
        <v>10</v>
      </c>
    </row>
    <row r="44" spans="1:11" x14ac:dyDescent="0.35">
      <c r="A44" s="16" t="s">
        <v>43</v>
      </c>
      <c r="B44" s="6" t="s">
        <v>40</v>
      </c>
      <c r="C44" s="6" t="s">
        <v>5</v>
      </c>
      <c r="D44" s="7">
        <v>99.9</v>
      </c>
      <c r="E44" s="7">
        <v>100.5</v>
      </c>
      <c r="F44" s="7">
        <v>101.4</v>
      </c>
      <c r="G44" s="7"/>
      <c r="H44" s="7"/>
      <c r="I44" s="7"/>
      <c r="J44" s="19">
        <f t="shared" si="3"/>
        <v>301.8</v>
      </c>
      <c r="K44" s="7">
        <v>9</v>
      </c>
    </row>
    <row r="45" spans="1:11" x14ac:dyDescent="0.35">
      <c r="A45" s="21" t="s">
        <v>55</v>
      </c>
      <c r="B45" s="6" t="s">
        <v>40</v>
      </c>
      <c r="C45" s="6" t="s">
        <v>6</v>
      </c>
      <c r="D45" s="7">
        <v>99.9</v>
      </c>
      <c r="E45" s="7">
        <v>101.5</v>
      </c>
      <c r="F45" s="7">
        <v>100.4</v>
      </c>
      <c r="G45" s="7"/>
      <c r="H45" s="7"/>
      <c r="I45" s="7"/>
      <c r="J45" s="19">
        <f t="shared" si="3"/>
        <v>301.8</v>
      </c>
      <c r="K45" s="7">
        <v>8</v>
      </c>
    </row>
    <row r="46" spans="1:11" x14ac:dyDescent="0.35">
      <c r="A46" s="21" t="s">
        <v>59</v>
      </c>
      <c r="B46" s="6" t="s">
        <v>40</v>
      </c>
      <c r="C46" s="6" t="s">
        <v>10</v>
      </c>
      <c r="D46" s="7">
        <v>102</v>
      </c>
      <c r="E46" s="7">
        <v>95.5</v>
      </c>
      <c r="F46" s="7">
        <v>100.5</v>
      </c>
      <c r="G46" s="7"/>
      <c r="H46" s="7"/>
      <c r="I46" s="7"/>
      <c r="J46" s="19">
        <f t="shared" si="3"/>
        <v>298</v>
      </c>
      <c r="K46" s="7">
        <v>7</v>
      </c>
    </row>
    <row r="47" spans="1:11" x14ac:dyDescent="0.35">
      <c r="A47" s="21" t="s">
        <v>57</v>
      </c>
      <c r="B47" s="6" t="s">
        <v>40</v>
      </c>
      <c r="C47" s="6" t="s">
        <v>6</v>
      </c>
      <c r="D47" s="7">
        <v>96.9</v>
      </c>
      <c r="E47" s="7">
        <v>101.5</v>
      </c>
      <c r="F47" s="7">
        <v>98.9</v>
      </c>
      <c r="G47" s="7"/>
      <c r="H47" s="7"/>
      <c r="I47" s="7"/>
      <c r="J47" s="19">
        <f t="shared" si="3"/>
        <v>297.3</v>
      </c>
      <c r="K47" s="7">
        <v>6</v>
      </c>
    </row>
    <row r="48" spans="1:11" x14ac:dyDescent="0.35">
      <c r="A48" s="21" t="s">
        <v>64</v>
      </c>
      <c r="B48" s="6" t="s">
        <v>40</v>
      </c>
      <c r="C48" s="6" t="s">
        <v>6</v>
      </c>
      <c r="D48" s="7">
        <v>99.6</v>
      </c>
      <c r="E48" s="7">
        <v>98.4</v>
      </c>
      <c r="F48" s="7">
        <v>99.1</v>
      </c>
      <c r="G48" s="7"/>
      <c r="H48" s="7"/>
      <c r="I48" s="7"/>
      <c r="J48" s="19">
        <f t="shared" si="3"/>
        <v>297.10000000000002</v>
      </c>
      <c r="K48" s="7">
        <v>5</v>
      </c>
    </row>
    <row r="49" spans="1:11" x14ac:dyDescent="0.35">
      <c r="A49" s="21" t="s">
        <v>56</v>
      </c>
      <c r="B49" s="6" t="s">
        <v>40</v>
      </c>
      <c r="C49" s="6" t="s">
        <v>6</v>
      </c>
      <c r="D49" s="7">
        <v>94.6</v>
      </c>
      <c r="E49" s="7">
        <v>99.7</v>
      </c>
      <c r="F49" s="7">
        <v>98.4</v>
      </c>
      <c r="G49" s="7"/>
      <c r="H49" s="7"/>
      <c r="I49" s="7"/>
      <c r="J49" s="19">
        <f t="shared" si="3"/>
        <v>292.70000000000005</v>
      </c>
      <c r="K49" s="7">
        <v>4</v>
      </c>
    </row>
    <row r="50" spans="1:11" x14ac:dyDescent="0.35">
      <c r="A50" s="16" t="s">
        <v>44</v>
      </c>
      <c r="B50" s="6" t="s">
        <v>40</v>
      </c>
      <c r="C50" s="6" t="s">
        <v>5</v>
      </c>
      <c r="D50" s="7">
        <v>95.4</v>
      </c>
      <c r="E50" s="7">
        <v>97.2</v>
      </c>
      <c r="F50" s="7">
        <v>98.7</v>
      </c>
      <c r="G50" s="7"/>
      <c r="H50" s="7"/>
      <c r="I50" s="7"/>
      <c r="J50" s="19">
        <f t="shared" si="3"/>
        <v>291.3</v>
      </c>
      <c r="K50" s="7">
        <v>3</v>
      </c>
    </row>
    <row r="51" spans="1:11" x14ac:dyDescent="0.35">
      <c r="A51" s="21" t="s">
        <v>60</v>
      </c>
      <c r="B51" s="6" t="s">
        <v>40</v>
      </c>
      <c r="C51" s="6" t="s">
        <v>10</v>
      </c>
      <c r="D51" s="7">
        <v>98.8</v>
      </c>
      <c r="E51" s="7">
        <v>99</v>
      </c>
      <c r="F51" s="7">
        <v>93.4</v>
      </c>
      <c r="G51" s="7"/>
      <c r="H51" s="7"/>
      <c r="I51" s="7"/>
      <c r="J51" s="19">
        <f t="shared" si="3"/>
        <v>291.20000000000005</v>
      </c>
      <c r="K51" s="7">
        <v>2</v>
      </c>
    </row>
    <row r="52" spans="1:11" x14ac:dyDescent="0.35">
      <c r="A52" s="21" t="s">
        <v>61</v>
      </c>
      <c r="B52" s="6" t="s">
        <v>40</v>
      </c>
      <c r="C52" s="6" t="s">
        <v>10</v>
      </c>
      <c r="D52" s="7">
        <v>97.8</v>
      </c>
      <c r="E52" s="7">
        <v>97.3</v>
      </c>
      <c r="F52" s="7">
        <v>95.8</v>
      </c>
      <c r="G52" s="7"/>
      <c r="H52" s="7"/>
      <c r="I52" s="7"/>
      <c r="J52" s="19">
        <f t="shared" si="3"/>
        <v>290.89999999999998</v>
      </c>
      <c r="K52" s="7">
        <v>1</v>
      </c>
    </row>
    <row r="54" spans="1:11" x14ac:dyDescent="0.35">
      <c r="B54" s="21" t="s">
        <v>4</v>
      </c>
      <c r="C54" s="21" t="s">
        <v>5</v>
      </c>
      <c r="D54" s="22" t="s">
        <v>6</v>
      </c>
      <c r="E54" s="22" t="s">
        <v>10</v>
      </c>
    </row>
    <row r="55" spans="1:11" x14ac:dyDescent="0.35">
      <c r="B55" s="21" t="s">
        <v>40</v>
      </c>
      <c r="C55" s="36">
        <f>K41+K44+K42</f>
        <v>32</v>
      </c>
      <c r="D55" s="22">
        <f>K45+K47+K48</f>
        <v>19</v>
      </c>
      <c r="E55" s="22">
        <f>K43+K46+K51</f>
        <v>19</v>
      </c>
    </row>
    <row r="57" spans="1:11" ht="26" x14ac:dyDescent="0.6">
      <c r="A57" s="31" t="s">
        <v>9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1" x14ac:dyDescent="0.35">
      <c r="A58" s="7" t="s">
        <v>1</v>
      </c>
      <c r="B58" s="7" t="s">
        <v>7</v>
      </c>
      <c r="C58" s="7" t="s">
        <v>2</v>
      </c>
      <c r="D58" s="7" t="s">
        <v>16</v>
      </c>
      <c r="E58" s="7" t="s">
        <v>17</v>
      </c>
      <c r="F58" s="7" t="s">
        <v>18</v>
      </c>
      <c r="G58" s="7" t="s">
        <v>19</v>
      </c>
      <c r="H58" s="7" t="s">
        <v>20</v>
      </c>
      <c r="I58" s="7" t="s">
        <v>21</v>
      </c>
      <c r="J58" s="7" t="s">
        <v>3</v>
      </c>
      <c r="K58" s="7" t="s">
        <v>4</v>
      </c>
    </row>
    <row r="59" spans="1:11" x14ac:dyDescent="0.35">
      <c r="A59" s="18" t="s">
        <v>70</v>
      </c>
      <c r="B59" s="7" t="s">
        <v>24</v>
      </c>
      <c r="C59" s="17" t="s">
        <v>10</v>
      </c>
      <c r="D59" s="7">
        <v>141</v>
      </c>
      <c r="E59" s="7">
        <v>141</v>
      </c>
      <c r="F59" s="7"/>
      <c r="G59" s="7"/>
      <c r="H59" s="7"/>
      <c r="I59" s="7"/>
      <c r="J59" s="7">
        <f t="shared" ref="J59:J70" si="4">SUM(D59:I59)</f>
        <v>282</v>
      </c>
      <c r="K59" s="7">
        <v>12</v>
      </c>
    </row>
    <row r="60" spans="1:11" x14ac:dyDescent="0.35">
      <c r="A60" s="18" t="s">
        <v>62</v>
      </c>
      <c r="B60" s="7" t="s">
        <v>24</v>
      </c>
      <c r="C60" s="17" t="s">
        <v>6</v>
      </c>
      <c r="D60" s="7">
        <v>138</v>
      </c>
      <c r="E60" s="7">
        <v>140</v>
      </c>
      <c r="F60" s="7"/>
      <c r="G60" s="7"/>
      <c r="H60" s="7"/>
      <c r="I60" s="7"/>
      <c r="J60" s="7">
        <f t="shared" si="4"/>
        <v>278</v>
      </c>
      <c r="K60" s="7">
        <v>11</v>
      </c>
    </row>
    <row r="61" spans="1:11" x14ac:dyDescent="0.35">
      <c r="A61" s="16" t="s">
        <v>34</v>
      </c>
      <c r="B61" s="7" t="s">
        <v>24</v>
      </c>
      <c r="C61" s="17" t="s">
        <v>5</v>
      </c>
      <c r="D61" s="7">
        <v>144</v>
      </c>
      <c r="E61" s="7">
        <v>134</v>
      </c>
      <c r="F61" s="7"/>
      <c r="G61" s="7"/>
      <c r="H61" s="7"/>
      <c r="I61" s="7"/>
      <c r="J61" s="7">
        <f t="shared" si="4"/>
        <v>278</v>
      </c>
      <c r="K61" s="7">
        <v>10</v>
      </c>
    </row>
    <row r="62" spans="1:11" x14ac:dyDescent="0.35">
      <c r="A62" s="16" t="s">
        <v>47</v>
      </c>
      <c r="B62" s="7" t="s">
        <v>24</v>
      </c>
      <c r="C62" s="17" t="s">
        <v>5</v>
      </c>
      <c r="D62" s="7">
        <v>135</v>
      </c>
      <c r="E62" s="7">
        <v>142</v>
      </c>
      <c r="F62" s="7"/>
      <c r="G62" s="7"/>
      <c r="H62" s="7"/>
      <c r="I62" s="7"/>
      <c r="J62" s="7">
        <f t="shared" si="4"/>
        <v>277</v>
      </c>
      <c r="K62" s="7">
        <v>9</v>
      </c>
    </row>
    <row r="63" spans="1:11" x14ac:dyDescent="0.35">
      <c r="A63" s="18" t="s">
        <v>73</v>
      </c>
      <c r="B63" s="7" t="s">
        <v>24</v>
      </c>
      <c r="C63" s="17" t="s">
        <v>10</v>
      </c>
      <c r="D63" s="7">
        <v>135</v>
      </c>
      <c r="E63" s="7">
        <v>141</v>
      </c>
      <c r="F63" s="7"/>
      <c r="G63" s="7"/>
      <c r="H63" s="7"/>
      <c r="I63" s="7"/>
      <c r="J63" s="7">
        <f t="shared" si="4"/>
        <v>276</v>
      </c>
      <c r="K63" s="7">
        <v>8</v>
      </c>
    </row>
    <row r="64" spans="1:11" x14ac:dyDescent="0.35">
      <c r="A64" s="18" t="s">
        <v>74</v>
      </c>
      <c r="B64" s="7" t="s">
        <v>24</v>
      </c>
      <c r="C64" s="17" t="s">
        <v>10</v>
      </c>
      <c r="D64" s="7">
        <v>136</v>
      </c>
      <c r="E64" s="7">
        <v>140</v>
      </c>
      <c r="F64" s="7"/>
      <c r="G64" s="7"/>
      <c r="H64" s="7"/>
      <c r="I64" s="7"/>
      <c r="J64" s="7">
        <f t="shared" si="4"/>
        <v>276</v>
      </c>
      <c r="K64" s="7">
        <v>7</v>
      </c>
    </row>
    <row r="65" spans="1:11" x14ac:dyDescent="0.35">
      <c r="A65" s="18" t="s">
        <v>33</v>
      </c>
      <c r="B65" s="7" t="s">
        <v>24</v>
      </c>
      <c r="C65" s="17" t="s">
        <v>6</v>
      </c>
      <c r="D65" s="7">
        <v>135</v>
      </c>
      <c r="E65" s="7">
        <v>138</v>
      </c>
      <c r="F65" s="7"/>
      <c r="G65" s="7"/>
      <c r="H65" s="7"/>
      <c r="I65" s="7"/>
      <c r="J65" s="7">
        <f t="shared" si="4"/>
        <v>273</v>
      </c>
      <c r="K65" s="7">
        <v>6</v>
      </c>
    </row>
    <row r="66" spans="1:11" x14ac:dyDescent="0.35">
      <c r="A66" s="18" t="s">
        <v>71</v>
      </c>
      <c r="B66" s="7" t="s">
        <v>24</v>
      </c>
      <c r="C66" s="17" t="s">
        <v>10</v>
      </c>
      <c r="D66" s="7">
        <v>135</v>
      </c>
      <c r="E66" s="7">
        <v>136</v>
      </c>
      <c r="F66" s="7"/>
      <c r="G66" s="7"/>
      <c r="H66" s="7"/>
      <c r="I66" s="7"/>
      <c r="J66" s="7">
        <f t="shared" si="4"/>
        <v>271</v>
      </c>
      <c r="K66" s="7">
        <v>5</v>
      </c>
    </row>
    <row r="67" spans="1:11" x14ac:dyDescent="0.35">
      <c r="A67" s="16" t="s">
        <v>35</v>
      </c>
      <c r="B67" s="7" t="s">
        <v>24</v>
      </c>
      <c r="C67" s="17" t="s">
        <v>5</v>
      </c>
      <c r="D67" s="7">
        <v>131</v>
      </c>
      <c r="E67" s="7">
        <v>137</v>
      </c>
      <c r="F67" s="7"/>
      <c r="G67" s="7"/>
      <c r="H67" s="7"/>
      <c r="I67" s="7"/>
      <c r="J67" s="7">
        <f t="shared" si="4"/>
        <v>268</v>
      </c>
      <c r="K67" s="7">
        <v>4</v>
      </c>
    </row>
    <row r="68" spans="1:11" x14ac:dyDescent="0.35">
      <c r="A68" s="16" t="s">
        <v>28</v>
      </c>
      <c r="B68" s="7" t="s">
        <v>24</v>
      </c>
      <c r="C68" s="17" t="s">
        <v>5</v>
      </c>
      <c r="D68" s="7">
        <v>136</v>
      </c>
      <c r="E68" s="7">
        <v>111</v>
      </c>
      <c r="F68" s="7"/>
      <c r="G68" s="7"/>
      <c r="H68" s="7"/>
      <c r="I68" s="7"/>
      <c r="J68" s="7">
        <f t="shared" si="4"/>
        <v>247</v>
      </c>
      <c r="K68" s="7">
        <v>3</v>
      </c>
    </row>
    <row r="69" spans="1:11" x14ac:dyDescent="0.35">
      <c r="A69" s="18" t="s">
        <v>30</v>
      </c>
      <c r="B69" s="7" t="s">
        <v>24</v>
      </c>
      <c r="C69" s="17" t="s">
        <v>6</v>
      </c>
      <c r="D69" s="7">
        <v>130</v>
      </c>
      <c r="E69" s="7">
        <v>113</v>
      </c>
      <c r="F69" s="7"/>
      <c r="G69" s="7"/>
      <c r="H69" s="7"/>
      <c r="I69" s="7"/>
      <c r="J69" s="7">
        <f t="shared" si="4"/>
        <v>243</v>
      </c>
      <c r="K69" s="7">
        <v>2</v>
      </c>
    </row>
    <row r="70" spans="1:11" x14ac:dyDescent="0.35">
      <c r="A70" s="18" t="s">
        <v>39</v>
      </c>
      <c r="B70" s="7" t="s">
        <v>24</v>
      </c>
      <c r="C70" s="17" t="s">
        <v>6</v>
      </c>
      <c r="D70" s="7">
        <v>123</v>
      </c>
      <c r="E70" s="7">
        <v>117</v>
      </c>
      <c r="F70" s="7"/>
      <c r="G70" s="7"/>
      <c r="H70" s="7"/>
      <c r="I70" s="7"/>
      <c r="J70" s="7">
        <f t="shared" si="4"/>
        <v>240</v>
      </c>
      <c r="K70" s="7">
        <v>1</v>
      </c>
    </row>
    <row r="72" spans="1:11" x14ac:dyDescent="0.35">
      <c r="B72" s="21" t="s">
        <v>4</v>
      </c>
      <c r="C72" s="22" t="s">
        <v>10</v>
      </c>
      <c r="D72" s="21" t="s">
        <v>5</v>
      </c>
      <c r="E72" s="22" t="s">
        <v>6</v>
      </c>
    </row>
    <row r="73" spans="1:11" x14ac:dyDescent="0.35">
      <c r="B73" s="25" t="s">
        <v>9</v>
      </c>
      <c r="C73" s="22">
        <f>K59+K63+K64</f>
        <v>27</v>
      </c>
      <c r="D73" s="22">
        <v>23</v>
      </c>
      <c r="E73" s="22">
        <f>K60+K65+K69</f>
        <v>19</v>
      </c>
    </row>
    <row r="75" spans="1:11" ht="26" x14ac:dyDescent="0.6">
      <c r="A75" s="31" t="s">
        <v>8</v>
      </c>
      <c r="B75" s="31"/>
      <c r="C75" s="31"/>
      <c r="D75" s="31"/>
      <c r="E75" s="31"/>
      <c r="F75" s="31"/>
      <c r="G75" s="31"/>
      <c r="H75" s="31"/>
      <c r="I75" s="31"/>
      <c r="J75" s="31"/>
      <c r="K75" s="31"/>
    </row>
    <row r="76" spans="1:11" x14ac:dyDescent="0.35">
      <c r="A76" s="6" t="s">
        <v>1</v>
      </c>
      <c r="B76" s="6" t="s">
        <v>7</v>
      </c>
      <c r="C76" s="6" t="s">
        <v>2</v>
      </c>
      <c r="D76" s="7" t="s">
        <v>16</v>
      </c>
      <c r="E76" s="7" t="s">
        <v>17</v>
      </c>
      <c r="F76" s="7" t="s">
        <v>18</v>
      </c>
      <c r="G76" s="7" t="s">
        <v>19</v>
      </c>
      <c r="H76" s="7" t="s">
        <v>20</v>
      </c>
      <c r="I76" s="7" t="s">
        <v>21</v>
      </c>
      <c r="J76" s="6" t="s">
        <v>3</v>
      </c>
      <c r="K76" s="7" t="s">
        <v>4</v>
      </c>
    </row>
    <row r="77" spans="1:11" x14ac:dyDescent="0.35">
      <c r="A77" s="21" t="s">
        <v>49</v>
      </c>
      <c r="B77" s="6" t="s">
        <v>8</v>
      </c>
      <c r="C77" s="7" t="s">
        <v>5</v>
      </c>
      <c r="D77" s="7">
        <v>324</v>
      </c>
      <c r="E77" s="7">
        <v>325</v>
      </c>
      <c r="F77" s="7"/>
      <c r="G77" s="7"/>
      <c r="H77" s="7"/>
      <c r="I77" s="7"/>
      <c r="J77" s="6">
        <f t="shared" ref="J77:J85" si="5">SUM(D77:I77)</f>
        <v>649</v>
      </c>
      <c r="K77" s="7">
        <v>12</v>
      </c>
    </row>
    <row r="78" spans="1:11" x14ac:dyDescent="0.35">
      <c r="A78" s="21" t="s">
        <v>69</v>
      </c>
      <c r="B78" s="6" t="s">
        <v>8</v>
      </c>
      <c r="C78" s="7" t="s">
        <v>6</v>
      </c>
      <c r="D78" s="7">
        <v>300</v>
      </c>
      <c r="E78" s="7">
        <v>314</v>
      </c>
      <c r="F78" s="7"/>
      <c r="G78" s="7"/>
      <c r="H78" s="7"/>
      <c r="I78" s="7"/>
      <c r="J78" s="6">
        <f t="shared" si="5"/>
        <v>614</v>
      </c>
      <c r="K78" s="7">
        <v>11</v>
      </c>
    </row>
    <row r="79" spans="1:11" x14ac:dyDescent="0.35">
      <c r="A79" s="21" t="s">
        <v>37</v>
      </c>
      <c r="B79" s="6" t="s">
        <v>8</v>
      </c>
      <c r="C79" s="7" t="s">
        <v>5</v>
      </c>
      <c r="D79" s="7">
        <v>283</v>
      </c>
      <c r="E79" s="7">
        <v>280</v>
      </c>
      <c r="F79" s="7"/>
      <c r="G79" s="7"/>
      <c r="H79" s="7"/>
      <c r="I79" s="7"/>
      <c r="J79" s="6">
        <f t="shared" si="5"/>
        <v>563</v>
      </c>
      <c r="K79" s="7">
        <v>10</v>
      </c>
    </row>
    <row r="80" spans="1:11" x14ac:dyDescent="0.35">
      <c r="A80" s="21" t="s">
        <v>48</v>
      </c>
      <c r="B80" s="6" t="s">
        <v>8</v>
      </c>
      <c r="C80" s="7" t="s">
        <v>5</v>
      </c>
      <c r="D80" s="7">
        <v>273</v>
      </c>
      <c r="E80" s="7">
        <v>287</v>
      </c>
      <c r="F80" s="7"/>
      <c r="G80" s="7"/>
      <c r="H80" s="7"/>
      <c r="I80" s="7"/>
      <c r="J80" s="6">
        <f t="shared" si="5"/>
        <v>560</v>
      </c>
      <c r="K80" s="7">
        <v>9</v>
      </c>
    </row>
    <row r="81" spans="1:11" x14ac:dyDescent="0.35">
      <c r="A81" s="21" t="s">
        <v>38</v>
      </c>
      <c r="B81" s="6" t="s">
        <v>8</v>
      </c>
      <c r="C81" s="7" t="s">
        <v>5</v>
      </c>
      <c r="D81" s="7">
        <v>287</v>
      </c>
      <c r="E81" s="7">
        <v>268</v>
      </c>
      <c r="F81" s="7"/>
      <c r="G81" s="7"/>
      <c r="H81" s="7"/>
      <c r="I81" s="7"/>
      <c r="J81" s="6">
        <f t="shared" si="5"/>
        <v>555</v>
      </c>
      <c r="K81" s="7">
        <v>8</v>
      </c>
    </row>
    <row r="82" spans="1:11" x14ac:dyDescent="0.35">
      <c r="A82" s="21" t="s">
        <v>67</v>
      </c>
      <c r="B82" s="6" t="s">
        <v>8</v>
      </c>
      <c r="C82" s="7" t="s">
        <v>6</v>
      </c>
      <c r="D82" s="7">
        <v>215</v>
      </c>
      <c r="E82" s="7">
        <v>225</v>
      </c>
      <c r="F82" s="7"/>
      <c r="G82" s="7"/>
      <c r="H82" s="7"/>
      <c r="I82" s="7"/>
      <c r="J82" s="6">
        <f t="shared" si="5"/>
        <v>440</v>
      </c>
      <c r="K82" s="7">
        <v>7</v>
      </c>
    </row>
    <row r="83" spans="1:11" x14ac:dyDescent="0.35">
      <c r="A83" s="21" t="s">
        <v>68</v>
      </c>
      <c r="B83" s="6" t="s">
        <v>8</v>
      </c>
      <c r="C83" s="7" t="s">
        <v>6</v>
      </c>
      <c r="D83" s="7">
        <v>191</v>
      </c>
      <c r="E83" s="7">
        <v>220</v>
      </c>
      <c r="F83" s="7"/>
      <c r="G83" s="7"/>
      <c r="H83" s="7"/>
      <c r="I83" s="7"/>
      <c r="J83" s="6">
        <f t="shared" si="5"/>
        <v>411</v>
      </c>
      <c r="K83" s="7">
        <v>6</v>
      </c>
    </row>
    <row r="84" spans="1:11" x14ac:dyDescent="0.35">
      <c r="A84" s="21" t="s">
        <v>36</v>
      </c>
      <c r="B84" s="6" t="s">
        <v>8</v>
      </c>
      <c r="C84" s="7" t="s">
        <v>6</v>
      </c>
      <c r="D84" s="7">
        <v>158</v>
      </c>
      <c r="E84" s="7">
        <v>196</v>
      </c>
      <c r="F84" s="7"/>
      <c r="G84" s="7"/>
      <c r="H84" s="7"/>
      <c r="I84" s="7"/>
      <c r="J84" s="6">
        <f t="shared" si="5"/>
        <v>354</v>
      </c>
      <c r="K84" s="7">
        <v>5</v>
      </c>
    </row>
    <row r="85" spans="1:11" x14ac:dyDescent="0.35">
      <c r="A85" s="21" t="s">
        <v>72</v>
      </c>
      <c r="B85" s="6" t="s">
        <v>8</v>
      </c>
      <c r="C85" s="7" t="s">
        <v>10</v>
      </c>
      <c r="D85" s="7">
        <v>100</v>
      </c>
      <c r="E85" s="7">
        <v>93</v>
      </c>
      <c r="F85" s="7"/>
      <c r="G85" s="7"/>
      <c r="H85" s="7"/>
      <c r="I85" s="7"/>
      <c r="J85" s="6">
        <f t="shared" si="5"/>
        <v>193</v>
      </c>
      <c r="K85" s="7">
        <v>4</v>
      </c>
    </row>
    <row r="86" spans="1:11" x14ac:dyDescent="0.35">
      <c r="A86" s="21"/>
      <c r="B86" s="6" t="s">
        <v>8</v>
      </c>
      <c r="C86" s="7" t="s">
        <v>10</v>
      </c>
      <c r="D86" s="7"/>
      <c r="E86" s="7"/>
      <c r="F86" s="7"/>
      <c r="G86" s="7"/>
      <c r="H86" s="7"/>
      <c r="I86" s="7"/>
      <c r="J86" s="6">
        <f t="shared" ref="J86:J88" si="6">SUM(D86:I86)</f>
        <v>0</v>
      </c>
      <c r="K86" s="7">
        <v>3</v>
      </c>
    </row>
    <row r="87" spans="1:11" x14ac:dyDescent="0.35">
      <c r="A87" s="21"/>
      <c r="B87" s="6" t="s">
        <v>8</v>
      </c>
      <c r="C87" s="7" t="s">
        <v>10</v>
      </c>
      <c r="D87" s="7"/>
      <c r="E87" s="7"/>
      <c r="F87" s="7"/>
      <c r="G87" s="7"/>
      <c r="H87" s="7"/>
      <c r="I87" s="7"/>
      <c r="J87" s="6">
        <f t="shared" si="6"/>
        <v>0</v>
      </c>
      <c r="K87" s="7">
        <v>2</v>
      </c>
    </row>
    <row r="88" spans="1:11" x14ac:dyDescent="0.35">
      <c r="A88" s="21"/>
      <c r="B88" s="6" t="s">
        <v>8</v>
      </c>
      <c r="C88" s="7" t="s">
        <v>10</v>
      </c>
      <c r="D88" s="7"/>
      <c r="E88" s="7"/>
      <c r="F88" s="7"/>
      <c r="G88" s="7"/>
      <c r="H88" s="7"/>
      <c r="I88" s="7"/>
      <c r="J88" s="6">
        <f t="shared" si="6"/>
        <v>0</v>
      </c>
      <c r="K88" s="7">
        <v>1</v>
      </c>
    </row>
    <row r="90" spans="1:11" x14ac:dyDescent="0.35">
      <c r="B90" s="6" t="s">
        <v>4</v>
      </c>
      <c r="C90" s="6" t="s">
        <v>5</v>
      </c>
      <c r="D90" s="7" t="s">
        <v>6</v>
      </c>
      <c r="E90" s="7" t="s">
        <v>10</v>
      </c>
    </row>
    <row r="91" spans="1:11" x14ac:dyDescent="0.35">
      <c r="B91" s="6" t="s">
        <v>8</v>
      </c>
      <c r="C91" s="7">
        <f>K77+K79+K80</f>
        <v>31</v>
      </c>
      <c r="D91" s="7">
        <f>K78+K82+K83</f>
        <v>24</v>
      </c>
      <c r="E91" s="7">
        <v>4</v>
      </c>
    </row>
    <row r="93" spans="1:11" ht="20" x14ac:dyDescent="0.4">
      <c r="A93" s="34" t="s">
        <v>75</v>
      </c>
      <c r="B93" s="34" t="s">
        <v>76</v>
      </c>
      <c r="C93" s="34"/>
      <c r="D93" s="35"/>
      <c r="E93" s="35"/>
      <c r="F93" s="35">
        <v>140</v>
      </c>
      <c r="G93" s="33"/>
      <c r="H93" s="33"/>
      <c r="I93" s="33"/>
      <c r="J93" s="32"/>
      <c r="K93" s="33"/>
    </row>
    <row r="94" spans="1:11" ht="20" x14ac:dyDescent="0.4">
      <c r="A94" s="34"/>
      <c r="B94" s="34" t="s">
        <v>77</v>
      </c>
      <c r="C94" s="34"/>
      <c r="D94" s="35"/>
      <c r="E94" s="35"/>
      <c r="F94" s="35">
        <v>107</v>
      </c>
      <c r="G94" s="33"/>
      <c r="H94" s="33"/>
      <c r="I94" s="33"/>
      <c r="J94" s="32"/>
      <c r="K94" s="33"/>
    </row>
    <row r="95" spans="1:11" ht="20" x14ac:dyDescent="0.4">
      <c r="A95" s="34"/>
      <c r="B95" s="34" t="s">
        <v>78</v>
      </c>
      <c r="C95" s="34"/>
      <c r="D95" s="35"/>
      <c r="E95" s="35"/>
      <c r="F95" s="35">
        <v>84</v>
      </c>
      <c r="G95" s="33"/>
      <c r="H95" s="33"/>
      <c r="I95" s="33"/>
      <c r="J95" s="32"/>
      <c r="K95" s="33"/>
    </row>
  </sheetData>
  <mergeCells count="6">
    <mergeCell ref="A1:K1"/>
    <mergeCell ref="A3:K3"/>
    <mergeCell ref="A21:K21"/>
    <mergeCell ref="A39:K39"/>
    <mergeCell ref="A57:K57"/>
    <mergeCell ref="A75:K75"/>
  </mergeCells>
  <pageMargins left="0.31496062992125984" right="0.31496062992125984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6CABE-A300-4282-B971-93B114CAE3FC}">
  <dimension ref="A1:K42"/>
  <sheetViews>
    <sheetView workbookViewId="0">
      <selection activeCell="D44" sqref="D44"/>
    </sheetView>
  </sheetViews>
  <sheetFormatPr baseColWidth="10" defaultColWidth="11.453125" defaultRowHeight="15.5" x14ac:dyDescent="0.35"/>
  <cols>
    <col min="1" max="1" width="23" style="1" customWidth="1"/>
    <col min="2" max="2" width="12" style="1" bestFit="1" customWidth="1"/>
    <col min="3" max="3" width="5.54296875" style="1" bestFit="1" customWidth="1"/>
    <col min="4" max="9" width="6.7265625" style="2" bestFit="1" customWidth="1"/>
    <col min="10" max="10" width="8.1796875" style="1" customWidth="1"/>
    <col min="11" max="11" width="7.26953125" style="2" bestFit="1" customWidth="1"/>
    <col min="12" max="16384" width="11.453125" style="1"/>
  </cols>
  <sheetData>
    <row r="1" spans="1:11" ht="28.5" x14ac:dyDescent="0.65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3" spans="1:11" ht="26" x14ac:dyDescent="0.6">
      <c r="A3" s="31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x14ac:dyDescent="0.35">
      <c r="A4" s="6" t="s">
        <v>1</v>
      </c>
      <c r="B4" s="6" t="s">
        <v>7</v>
      </c>
      <c r="C4" s="6" t="s">
        <v>2</v>
      </c>
      <c r="D4" s="7" t="s">
        <v>16</v>
      </c>
      <c r="E4" s="7" t="s">
        <v>17</v>
      </c>
      <c r="F4" s="7" t="s">
        <v>18</v>
      </c>
      <c r="G4" s="7" t="s">
        <v>19</v>
      </c>
      <c r="H4" s="7" t="s">
        <v>20</v>
      </c>
      <c r="I4" s="7" t="s">
        <v>21</v>
      </c>
      <c r="J4" s="6" t="s">
        <v>3</v>
      </c>
      <c r="K4" s="7" t="s">
        <v>4</v>
      </c>
    </row>
    <row r="5" spans="1:11" x14ac:dyDescent="0.35">
      <c r="A5" s="6" t="s">
        <v>50</v>
      </c>
      <c r="B5" s="6" t="s">
        <v>0</v>
      </c>
      <c r="C5" s="6" t="s">
        <v>6</v>
      </c>
      <c r="D5" s="7">
        <v>102.4</v>
      </c>
      <c r="E5" s="7">
        <v>104.5</v>
      </c>
      <c r="F5" s="7">
        <v>104.9</v>
      </c>
      <c r="G5" s="7">
        <v>105.8</v>
      </c>
      <c r="H5" s="7"/>
      <c r="I5" s="7"/>
      <c r="J5" s="23">
        <f t="shared" ref="J5:J16" si="0">SUM(D5:I5)</f>
        <v>417.6</v>
      </c>
      <c r="K5" s="7">
        <v>12</v>
      </c>
    </row>
    <row r="6" spans="1:11" x14ac:dyDescent="0.35">
      <c r="A6" s="6" t="s">
        <v>54</v>
      </c>
      <c r="B6" s="6" t="s">
        <v>0</v>
      </c>
      <c r="C6" s="6" t="s">
        <v>10</v>
      </c>
      <c r="D6" s="7">
        <v>103.5</v>
      </c>
      <c r="E6" s="7">
        <v>104</v>
      </c>
      <c r="F6" s="7">
        <v>104.7</v>
      </c>
      <c r="G6" s="7">
        <v>104.5</v>
      </c>
      <c r="H6" s="7"/>
      <c r="I6" s="7"/>
      <c r="J6" s="23">
        <f t="shared" si="0"/>
        <v>416.7</v>
      </c>
      <c r="K6" s="7">
        <v>11</v>
      </c>
    </row>
    <row r="7" spans="1:11" x14ac:dyDescent="0.35">
      <c r="A7" s="6" t="s">
        <v>32</v>
      </c>
      <c r="B7" s="6" t="s">
        <v>0</v>
      </c>
      <c r="C7" s="6" t="s">
        <v>5</v>
      </c>
      <c r="D7" s="7">
        <v>103.8</v>
      </c>
      <c r="E7" s="7">
        <v>104.2</v>
      </c>
      <c r="F7" s="7">
        <v>103.7</v>
      </c>
      <c r="G7" s="7">
        <v>103.5</v>
      </c>
      <c r="H7" s="7"/>
      <c r="I7" s="7"/>
      <c r="J7" s="23">
        <f t="shared" si="0"/>
        <v>415.2</v>
      </c>
      <c r="K7" s="7">
        <v>10</v>
      </c>
    </row>
    <row r="8" spans="1:11" x14ac:dyDescent="0.35">
      <c r="A8" s="6" t="s">
        <v>52</v>
      </c>
      <c r="B8" s="6" t="s">
        <v>0</v>
      </c>
      <c r="C8" s="6" t="s">
        <v>6</v>
      </c>
      <c r="D8" s="7">
        <v>103.5</v>
      </c>
      <c r="E8" s="7">
        <v>103.7</v>
      </c>
      <c r="F8" s="7">
        <v>102.1</v>
      </c>
      <c r="G8" s="7">
        <v>102.9</v>
      </c>
      <c r="H8" s="7"/>
      <c r="I8" s="7"/>
      <c r="J8" s="23">
        <f t="shared" si="0"/>
        <v>412.19999999999993</v>
      </c>
      <c r="K8" s="7">
        <v>9</v>
      </c>
    </row>
    <row r="9" spans="1:11" x14ac:dyDescent="0.35">
      <c r="A9" s="6" t="s">
        <v>46</v>
      </c>
      <c r="B9" s="6" t="s">
        <v>0</v>
      </c>
      <c r="C9" s="6" t="s">
        <v>5</v>
      </c>
      <c r="D9" s="7">
        <v>102.6</v>
      </c>
      <c r="E9" s="7">
        <v>100.6</v>
      </c>
      <c r="F9" s="7">
        <v>103.9</v>
      </c>
      <c r="G9" s="7">
        <v>101.4</v>
      </c>
      <c r="H9" s="7"/>
      <c r="I9" s="7"/>
      <c r="J9" s="23">
        <f t="shared" si="0"/>
        <v>408.5</v>
      </c>
      <c r="K9" s="7">
        <v>8</v>
      </c>
    </row>
    <row r="10" spans="1:11" x14ac:dyDescent="0.35">
      <c r="A10" s="6" t="s">
        <v>26</v>
      </c>
      <c r="B10" s="6" t="s">
        <v>0</v>
      </c>
      <c r="C10" s="6" t="s">
        <v>5</v>
      </c>
      <c r="D10" s="7">
        <v>100.4</v>
      </c>
      <c r="E10" s="7">
        <v>101.8</v>
      </c>
      <c r="F10" s="7">
        <v>102.8</v>
      </c>
      <c r="G10" s="7">
        <v>103.3</v>
      </c>
      <c r="H10" s="7"/>
      <c r="I10" s="7"/>
      <c r="J10" s="23">
        <f t="shared" si="0"/>
        <v>408.3</v>
      </c>
      <c r="K10" s="7">
        <v>7</v>
      </c>
    </row>
    <row r="11" spans="1:11" x14ac:dyDescent="0.35">
      <c r="A11" s="6" t="s">
        <v>65</v>
      </c>
      <c r="B11" s="6" t="s">
        <v>0</v>
      </c>
      <c r="C11" s="6" t="s">
        <v>10</v>
      </c>
      <c r="D11" s="7">
        <v>99.9</v>
      </c>
      <c r="E11" s="7">
        <v>100.8</v>
      </c>
      <c r="F11" s="7">
        <v>102.5</v>
      </c>
      <c r="G11" s="7">
        <v>103.1</v>
      </c>
      <c r="H11" s="7"/>
      <c r="I11" s="7"/>
      <c r="J11" s="23">
        <f t="shared" si="0"/>
        <v>406.29999999999995</v>
      </c>
      <c r="K11" s="7">
        <v>6</v>
      </c>
    </row>
    <row r="12" spans="1:11" x14ac:dyDescent="0.35">
      <c r="A12" s="6" t="s">
        <v>25</v>
      </c>
      <c r="B12" s="6" t="s">
        <v>0</v>
      </c>
      <c r="C12" s="6" t="s">
        <v>5</v>
      </c>
      <c r="D12" s="7">
        <v>99.9</v>
      </c>
      <c r="E12" s="7">
        <v>103.2</v>
      </c>
      <c r="F12" s="7">
        <v>101.6</v>
      </c>
      <c r="G12" s="7">
        <v>101.1</v>
      </c>
      <c r="H12" s="7"/>
      <c r="I12" s="7"/>
      <c r="J12" s="23">
        <f t="shared" si="0"/>
        <v>405.80000000000007</v>
      </c>
      <c r="K12" s="7">
        <v>5</v>
      </c>
    </row>
    <row r="13" spans="1:11" x14ac:dyDescent="0.35">
      <c r="A13" s="6" t="s">
        <v>51</v>
      </c>
      <c r="B13" s="6" t="s">
        <v>0</v>
      </c>
      <c r="C13" s="6" t="s">
        <v>6</v>
      </c>
      <c r="D13" s="7">
        <v>103.2</v>
      </c>
      <c r="E13" s="7">
        <v>99.5</v>
      </c>
      <c r="F13" s="7">
        <v>100.7</v>
      </c>
      <c r="G13" s="7">
        <v>101.4</v>
      </c>
      <c r="H13" s="7"/>
      <c r="I13" s="7"/>
      <c r="J13" s="23">
        <f t="shared" si="0"/>
        <v>404.79999999999995</v>
      </c>
      <c r="K13" s="7">
        <v>4</v>
      </c>
    </row>
    <row r="14" spans="1:11" x14ac:dyDescent="0.35">
      <c r="A14" s="6" t="s">
        <v>53</v>
      </c>
      <c r="B14" s="6" t="s">
        <v>0</v>
      </c>
      <c r="C14" s="6" t="s">
        <v>6</v>
      </c>
      <c r="D14" s="7">
        <v>100.1</v>
      </c>
      <c r="E14" s="7">
        <v>101.1</v>
      </c>
      <c r="F14" s="7">
        <v>100.8</v>
      </c>
      <c r="G14" s="7">
        <v>102.3</v>
      </c>
      <c r="H14" s="7"/>
      <c r="I14" s="7"/>
      <c r="J14" s="23">
        <f t="shared" si="0"/>
        <v>404.3</v>
      </c>
      <c r="K14" s="7">
        <v>3</v>
      </c>
    </row>
    <row r="15" spans="1:11" x14ac:dyDescent="0.35">
      <c r="A15" s="6"/>
      <c r="B15" s="6" t="s">
        <v>0</v>
      </c>
      <c r="C15" s="6" t="s">
        <v>10</v>
      </c>
      <c r="D15" s="7"/>
      <c r="E15" s="7"/>
      <c r="F15" s="7"/>
      <c r="G15" s="7"/>
      <c r="H15" s="7"/>
      <c r="I15" s="7"/>
      <c r="J15" s="23">
        <f t="shared" si="0"/>
        <v>0</v>
      </c>
      <c r="K15" s="7">
        <v>2</v>
      </c>
    </row>
    <row r="16" spans="1:11" x14ac:dyDescent="0.35">
      <c r="A16" s="6"/>
      <c r="B16" s="6" t="s">
        <v>0</v>
      </c>
      <c r="C16" s="6" t="s">
        <v>10</v>
      </c>
      <c r="D16" s="7"/>
      <c r="E16" s="7"/>
      <c r="F16" s="7"/>
      <c r="G16" s="7"/>
      <c r="H16" s="7"/>
      <c r="I16" s="7"/>
      <c r="J16" s="23">
        <f t="shared" si="0"/>
        <v>0</v>
      </c>
      <c r="K16" s="7">
        <v>1</v>
      </c>
    </row>
    <row r="18" spans="1:11" x14ac:dyDescent="0.35">
      <c r="B18" s="6" t="s">
        <v>4</v>
      </c>
      <c r="C18" s="6" t="s">
        <v>5</v>
      </c>
      <c r="D18" s="7" t="s">
        <v>6</v>
      </c>
      <c r="E18" s="7" t="s">
        <v>10</v>
      </c>
    </row>
    <row r="19" spans="1:11" x14ac:dyDescent="0.35">
      <c r="B19" s="6" t="s">
        <v>0</v>
      </c>
      <c r="C19" s="7">
        <f>K7+K9+K10</f>
        <v>25</v>
      </c>
      <c r="D19" s="7">
        <f>K5+K8+K13</f>
        <v>25</v>
      </c>
      <c r="E19" s="7">
        <f>K6+K11</f>
        <v>17</v>
      </c>
    </row>
    <row r="20" spans="1:11" x14ac:dyDescent="0.35">
      <c r="B20" s="20"/>
      <c r="C20" s="20"/>
    </row>
    <row r="21" spans="1:11" ht="26" x14ac:dyDescent="0.6">
      <c r="A21" s="31" t="s">
        <v>23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1" x14ac:dyDescent="0.35">
      <c r="A22" s="6" t="s">
        <v>1</v>
      </c>
      <c r="B22" s="6" t="s">
        <v>7</v>
      </c>
      <c r="C22" s="6" t="s">
        <v>2</v>
      </c>
      <c r="D22" s="7" t="s">
        <v>16</v>
      </c>
      <c r="E22" s="7" t="s">
        <v>17</v>
      </c>
      <c r="F22" s="7" t="s">
        <v>18</v>
      </c>
      <c r="G22" s="7" t="s">
        <v>19</v>
      </c>
      <c r="H22" s="7" t="s">
        <v>20</v>
      </c>
      <c r="I22" s="7" t="s">
        <v>21</v>
      </c>
      <c r="J22" s="6" t="s">
        <v>3</v>
      </c>
      <c r="K22" s="7" t="s">
        <v>4</v>
      </c>
    </row>
    <row r="23" spans="1:11" x14ac:dyDescent="0.35">
      <c r="A23" s="6" t="s">
        <v>54</v>
      </c>
      <c r="B23" s="6" t="s">
        <v>23</v>
      </c>
      <c r="C23" s="6" t="s">
        <v>10</v>
      </c>
      <c r="D23" s="7">
        <v>96</v>
      </c>
      <c r="E23" s="7">
        <v>98</v>
      </c>
      <c r="F23" s="7">
        <v>98</v>
      </c>
      <c r="G23" s="7">
        <v>99</v>
      </c>
      <c r="H23" s="7">
        <v>98</v>
      </c>
      <c r="I23" s="7">
        <v>98</v>
      </c>
      <c r="J23" s="6">
        <f t="shared" ref="J23:J31" si="1">SUM(D23:I23)</f>
        <v>587</v>
      </c>
      <c r="K23" s="7">
        <v>12</v>
      </c>
    </row>
    <row r="24" spans="1:11" x14ac:dyDescent="0.35">
      <c r="A24" s="6" t="s">
        <v>26</v>
      </c>
      <c r="B24" s="6" t="s">
        <v>23</v>
      </c>
      <c r="C24" s="6" t="s">
        <v>5</v>
      </c>
      <c r="D24" s="7">
        <v>99</v>
      </c>
      <c r="E24" s="7">
        <v>96</v>
      </c>
      <c r="F24" s="7">
        <v>97</v>
      </c>
      <c r="G24" s="7">
        <v>100</v>
      </c>
      <c r="H24" s="7">
        <v>94</v>
      </c>
      <c r="I24" s="7">
        <v>93</v>
      </c>
      <c r="J24" s="6">
        <f t="shared" si="1"/>
        <v>579</v>
      </c>
      <c r="K24" s="7">
        <v>11</v>
      </c>
    </row>
    <row r="25" spans="1:11" x14ac:dyDescent="0.35">
      <c r="A25" s="6" t="s">
        <v>46</v>
      </c>
      <c r="B25" s="6" t="s">
        <v>23</v>
      </c>
      <c r="C25" s="6" t="s">
        <v>5</v>
      </c>
      <c r="D25" s="7">
        <v>94</v>
      </c>
      <c r="E25" s="7">
        <v>97</v>
      </c>
      <c r="F25" s="7">
        <v>100</v>
      </c>
      <c r="G25" s="7">
        <v>98</v>
      </c>
      <c r="H25" s="7">
        <v>97</v>
      </c>
      <c r="I25" s="7">
        <v>90</v>
      </c>
      <c r="J25" s="6">
        <f t="shared" si="1"/>
        <v>576</v>
      </c>
      <c r="K25" s="7">
        <v>10</v>
      </c>
    </row>
    <row r="26" spans="1:11" x14ac:dyDescent="0.35">
      <c r="A26" s="6" t="s">
        <v>63</v>
      </c>
      <c r="B26" s="6" t="s">
        <v>23</v>
      </c>
      <c r="C26" s="6" t="s">
        <v>6</v>
      </c>
      <c r="D26" s="7">
        <v>93</v>
      </c>
      <c r="E26" s="7">
        <v>95</v>
      </c>
      <c r="F26" s="7">
        <v>99</v>
      </c>
      <c r="G26" s="7">
        <v>95</v>
      </c>
      <c r="H26" s="7">
        <v>97</v>
      </c>
      <c r="I26" s="7">
        <v>96</v>
      </c>
      <c r="J26" s="6">
        <f t="shared" si="1"/>
        <v>575</v>
      </c>
      <c r="K26" s="7">
        <v>9</v>
      </c>
    </row>
    <row r="27" spans="1:11" x14ac:dyDescent="0.35">
      <c r="A27" s="6" t="s">
        <v>32</v>
      </c>
      <c r="B27" s="6" t="s">
        <v>23</v>
      </c>
      <c r="C27" s="6" t="s">
        <v>5</v>
      </c>
      <c r="D27" s="7">
        <v>92</v>
      </c>
      <c r="E27" s="7">
        <v>96</v>
      </c>
      <c r="F27" s="7">
        <v>98</v>
      </c>
      <c r="G27" s="7">
        <v>98</v>
      </c>
      <c r="H27" s="7">
        <v>92</v>
      </c>
      <c r="I27" s="7">
        <v>98</v>
      </c>
      <c r="J27" s="6">
        <f t="shared" si="1"/>
        <v>574</v>
      </c>
      <c r="K27" s="7">
        <v>8</v>
      </c>
    </row>
    <row r="28" spans="1:11" x14ac:dyDescent="0.35">
      <c r="A28" s="6" t="s">
        <v>25</v>
      </c>
      <c r="B28" s="6" t="s">
        <v>23</v>
      </c>
      <c r="C28" s="6" t="s">
        <v>5</v>
      </c>
      <c r="D28" s="7">
        <v>98</v>
      </c>
      <c r="E28" s="7">
        <v>94</v>
      </c>
      <c r="F28" s="7">
        <v>98</v>
      </c>
      <c r="G28" s="7">
        <v>100</v>
      </c>
      <c r="H28" s="7">
        <v>88</v>
      </c>
      <c r="I28" s="7">
        <v>91</v>
      </c>
      <c r="J28" s="6">
        <f t="shared" si="1"/>
        <v>569</v>
      </c>
      <c r="K28" s="7">
        <v>3</v>
      </c>
    </row>
    <row r="29" spans="1:11" x14ac:dyDescent="0.35">
      <c r="A29" s="6" t="s">
        <v>29</v>
      </c>
      <c r="B29" s="6" t="s">
        <v>23</v>
      </c>
      <c r="C29" s="6" t="s">
        <v>6</v>
      </c>
      <c r="D29" s="7">
        <v>94</v>
      </c>
      <c r="E29" s="7">
        <v>95</v>
      </c>
      <c r="F29" s="7">
        <v>97</v>
      </c>
      <c r="G29" s="7">
        <v>97</v>
      </c>
      <c r="H29" s="7">
        <v>91</v>
      </c>
      <c r="I29" s="7">
        <v>92</v>
      </c>
      <c r="J29" s="6">
        <f t="shared" si="1"/>
        <v>566</v>
      </c>
      <c r="K29" s="7">
        <v>6</v>
      </c>
    </row>
    <row r="30" spans="1:11" x14ac:dyDescent="0.35">
      <c r="A30" s="6" t="s">
        <v>66</v>
      </c>
      <c r="B30" s="6" t="s">
        <v>23</v>
      </c>
      <c r="C30" s="6" t="s">
        <v>6</v>
      </c>
      <c r="D30" s="7">
        <v>93</v>
      </c>
      <c r="E30" s="7">
        <v>97</v>
      </c>
      <c r="F30" s="7">
        <v>99</v>
      </c>
      <c r="G30" s="7">
        <v>95</v>
      </c>
      <c r="H30" s="7">
        <v>91</v>
      </c>
      <c r="I30" s="7">
        <v>90</v>
      </c>
      <c r="J30" s="6">
        <f t="shared" si="1"/>
        <v>565</v>
      </c>
      <c r="K30" s="7">
        <v>5</v>
      </c>
    </row>
    <row r="31" spans="1:11" x14ac:dyDescent="0.35">
      <c r="A31" s="6" t="s">
        <v>65</v>
      </c>
      <c r="B31" s="6" t="s">
        <v>23</v>
      </c>
      <c r="C31" s="6" t="s">
        <v>6</v>
      </c>
      <c r="D31" s="7">
        <v>92</v>
      </c>
      <c r="E31" s="7">
        <v>96</v>
      </c>
      <c r="F31" s="7">
        <v>95</v>
      </c>
      <c r="G31" s="7">
        <v>96</v>
      </c>
      <c r="H31" s="7">
        <v>91</v>
      </c>
      <c r="I31" s="7">
        <v>90</v>
      </c>
      <c r="J31" s="6">
        <f t="shared" si="1"/>
        <v>560</v>
      </c>
      <c r="K31" s="7">
        <v>4</v>
      </c>
    </row>
    <row r="32" spans="1:11" x14ac:dyDescent="0.35">
      <c r="A32" s="6"/>
      <c r="B32" s="6" t="s">
        <v>23</v>
      </c>
      <c r="C32" s="6" t="s">
        <v>10</v>
      </c>
      <c r="D32" s="7"/>
      <c r="E32" s="7"/>
      <c r="F32" s="7"/>
      <c r="G32" s="7"/>
      <c r="H32" s="7"/>
      <c r="I32" s="7"/>
      <c r="J32" s="6">
        <v>0</v>
      </c>
      <c r="K32" s="7">
        <v>3</v>
      </c>
    </row>
    <row r="33" spans="1:11" x14ac:dyDescent="0.35">
      <c r="A33" s="6"/>
      <c r="B33" s="6" t="s">
        <v>23</v>
      </c>
      <c r="C33" s="6" t="s">
        <v>10</v>
      </c>
      <c r="D33" s="7"/>
      <c r="E33" s="7"/>
      <c r="F33" s="7"/>
      <c r="G33" s="7"/>
      <c r="H33" s="7"/>
      <c r="I33" s="7"/>
      <c r="J33" s="6">
        <f t="shared" ref="J33" si="2">SUM(D33:I33)</f>
        <v>0</v>
      </c>
      <c r="K33" s="7">
        <v>2</v>
      </c>
    </row>
    <row r="34" spans="1:11" x14ac:dyDescent="0.35">
      <c r="A34" s="6"/>
      <c r="B34" s="6" t="s">
        <v>23</v>
      </c>
      <c r="C34" s="6" t="s">
        <v>10</v>
      </c>
      <c r="D34" s="7"/>
      <c r="E34" s="7"/>
      <c r="F34" s="7"/>
      <c r="G34" s="7"/>
      <c r="H34" s="7"/>
      <c r="I34" s="7"/>
      <c r="J34" s="6">
        <v>0</v>
      </c>
      <c r="K34" s="7">
        <v>1</v>
      </c>
    </row>
    <row r="36" spans="1:11" x14ac:dyDescent="0.35">
      <c r="B36" s="6" t="s">
        <v>4</v>
      </c>
      <c r="C36" s="6" t="s">
        <v>5</v>
      </c>
      <c r="D36" s="7" t="s">
        <v>6</v>
      </c>
      <c r="E36" s="7" t="s">
        <v>10</v>
      </c>
    </row>
    <row r="37" spans="1:11" x14ac:dyDescent="0.35">
      <c r="B37" s="6" t="s">
        <v>23</v>
      </c>
      <c r="C37" s="7">
        <f>K24+K25+K27</f>
        <v>29</v>
      </c>
      <c r="D37" s="7">
        <f>K26+K29+K30</f>
        <v>20</v>
      </c>
      <c r="E37" s="7">
        <f>K23</f>
        <v>12</v>
      </c>
    </row>
    <row r="40" spans="1:11" ht="20" x14ac:dyDescent="0.4">
      <c r="A40" s="34"/>
      <c r="B40" s="34"/>
      <c r="C40" s="34"/>
      <c r="D40" s="35"/>
      <c r="E40" s="35"/>
      <c r="F40" s="35"/>
      <c r="G40" s="33"/>
      <c r="H40" s="33"/>
      <c r="I40" s="33"/>
      <c r="J40" s="32"/>
      <c r="K40" s="33"/>
    </row>
    <row r="41" spans="1:11" ht="20" x14ac:dyDescent="0.4">
      <c r="A41" s="34"/>
      <c r="B41" s="34"/>
      <c r="C41" s="34"/>
      <c r="D41" s="35"/>
      <c r="E41" s="35"/>
      <c r="F41" s="35"/>
      <c r="G41" s="33"/>
      <c r="H41" s="33"/>
      <c r="I41" s="33"/>
      <c r="J41" s="32"/>
      <c r="K41" s="33"/>
    </row>
    <row r="42" spans="1:11" ht="20" x14ac:dyDescent="0.4">
      <c r="A42" s="34"/>
      <c r="B42" s="34"/>
      <c r="C42" s="34"/>
      <c r="D42" s="35"/>
      <c r="E42" s="35"/>
      <c r="F42" s="35"/>
      <c r="G42" s="33"/>
      <c r="H42" s="33"/>
      <c r="I42" s="33"/>
      <c r="J42" s="32"/>
      <c r="K42" s="33"/>
    </row>
  </sheetData>
  <sortState xmlns:xlrd2="http://schemas.microsoft.com/office/spreadsheetml/2017/richdata2" ref="A23:J31">
    <sortCondition descending="1" ref="J23:J31"/>
  </sortState>
  <mergeCells count="3">
    <mergeCell ref="A3:K3"/>
    <mergeCell ref="A21:K21"/>
    <mergeCell ref="A1:K1"/>
  </mergeCells>
  <pageMargins left="0.31496062992125984" right="0.31496062992125984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C7FDD-B506-44D4-BC98-5A13EE8BA58B}">
  <sheetPr>
    <pageSetUpPr fitToPage="1"/>
  </sheetPr>
  <dimension ref="A1:K39"/>
  <sheetViews>
    <sheetView topLeftCell="A2" workbookViewId="0">
      <selection activeCell="A11" sqref="A11"/>
    </sheetView>
  </sheetViews>
  <sheetFormatPr baseColWidth="10" defaultColWidth="11.453125" defaultRowHeight="15.5" x14ac:dyDescent="0.35"/>
  <cols>
    <col min="1" max="1" width="23" style="1" customWidth="1"/>
    <col min="2" max="2" width="12" style="1" bestFit="1" customWidth="1"/>
    <col min="3" max="3" width="6.26953125" style="1" customWidth="1"/>
    <col min="4" max="9" width="6.7265625" style="2" bestFit="1" customWidth="1"/>
    <col min="10" max="10" width="8.1796875" style="1" customWidth="1"/>
    <col min="11" max="11" width="7.26953125" style="2" bestFit="1" customWidth="1"/>
    <col min="12" max="16384" width="11.453125" style="1"/>
  </cols>
  <sheetData>
    <row r="1" spans="1:11" ht="28.5" x14ac:dyDescent="0.65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3" spans="1:11" ht="31" x14ac:dyDescent="0.7">
      <c r="A3" s="26" t="s">
        <v>42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5" spans="1:11" x14ac:dyDescent="0.35">
      <c r="A5" s="6" t="s">
        <v>1</v>
      </c>
      <c r="B5" s="6" t="s">
        <v>7</v>
      </c>
      <c r="C5" s="6" t="s">
        <v>2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6" t="s">
        <v>3</v>
      </c>
      <c r="K5" s="7" t="s">
        <v>4</v>
      </c>
    </row>
    <row r="6" spans="1:11" x14ac:dyDescent="0.35">
      <c r="A6" s="16" t="s">
        <v>45</v>
      </c>
      <c r="B6" s="6" t="s">
        <v>40</v>
      </c>
      <c r="C6" s="6" t="s">
        <v>5</v>
      </c>
      <c r="D6" s="7">
        <v>101</v>
      </c>
      <c r="E6" s="7">
        <v>103.1</v>
      </c>
      <c r="F6" s="7">
        <v>102.1</v>
      </c>
      <c r="G6" s="7"/>
      <c r="H6" s="7"/>
      <c r="I6" s="7"/>
      <c r="J6" s="19">
        <f t="shared" ref="J6:J17" si="0">SUM(D6:I6)</f>
        <v>306.2</v>
      </c>
      <c r="K6" s="7">
        <v>12</v>
      </c>
    </row>
    <row r="7" spans="1:11" x14ac:dyDescent="0.35">
      <c r="A7" s="16" t="s">
        <v>27</v>
      </c>
      <c r="B7" s="6" t="s">
        <v>40</v>
      </c>
      <c r="C7" s="6" t="s">
        <v>5</v>
      </c>
      <c r="D7" s="7">
        <v>101</v>
      </c>
      <c r="E7" s="7">
        <v>98.7</v>
      </c>
      <c r="F7" s="7">
        <v>104</v>
      </c>
      <c r="G7" s="7"/>
      <c r="H7" s="7"/>
      <c r="I7" s="7"/>
      <c r="J7" s="19">
        <f t="shared" si="0"/>
        <v>303.7</v>
      </c>
      <c r="K7" s="7">
        <v>11</v>
      </c>
    </row>
    <row r="8" spans="1:11" x14ac:dyDescent="0.35">
      <c r="A8" s="6" t="s">
        <v>58</v>
      </c>
      <c r="B8" s="6" t="s">
        <v>40</v>
      </c>
      <c r="C8" s="6" t="s">
        <v>10</v>
      </c>
      <c r="D8" s="7">
        <v>101.9</v>
      </c>
      <c r="E8" s="7">
        <v>100.2</v>
      </c>
      <c r="F8" s="7">
        <v>100.6</v>
      </c>
      <c r="G8" s="7"/>
      <c r="H8" s="7"/>
      <c r="I8" s="7"/>
      <c r="J8" s="19">
        <f t="shared" si="0"/>
        <v>302.70000000000005</v>
      </c>
      <c r="K8" s="7">
        <v>10</v>
      </c>
    </row>
    <row r="9" spans="1:11" x14ac:dyDescent="0.35">
      <c r="A9" s="16" t="s">
        <v>43</v>
      </c>
      <c r="B9" s="6" t="s">
        <v>40</v>
      </c>
      <c r="C9" s="6" t="s">
        <v>5</v>
      </c>
      <c r="D9" s="7">
        <v>99.9</v>
      </c>
      <c r="E9" s="7">
        <v>100.5</v>
      </c>
      <c r="F9" s="7">
        <v>101.4</v>
      </c>
      <c r="G9" s="7"/>
      <c r="H9" s="7"/>
      <c r="I9" s="7"/>
      <c r="J9" s="19">
        <f t="shared" si="0"/>
        <v>301.8</v>
      </c>
      <c r="K9" s="7">
        <v>9</v>
      </c>
    </row>
    <row r="10" spans="1:11" x14ac:dyDescent="0.35">
      <c r="A10" s="6" t="s">
        <v>55</v>
      </c>
      <c r="B10" s="6" t="s">
        <v>40</v>
      </c>
      <c r="C10" s="6" t="s">
        <v>6</v>
      </c>
      <c r="D10" s="7">
        <v>99.9</v>
      </c>
      <c r="E10" s="7">
        <v>101.5</v>
      </c>
      <c r="F10" s="7">
        <v>100.4</v>
      </c>
      <c r="G10" s="7"/>
      <c r="H10" s="7"/>
      <c r="I10" s="7"/>
      <c r="J10" s="19">
        <f t="shared" si="0"/>
        <v>301.8</v>
      </c>
      <c r="K10" s="7">
        <v>8</v>
      </c>
    </row>
    <row r="11" spans="1:11" x14ac:dyDescent="0.35">
      <c r="A11" s="6" t="s">
        <v>59</v>
      </c>
      <c r="B11" s="6" t="s">
        <v>40</v>
      </c>
      <c r="C11" s="6" t="s">
        <v>10</v>
      </c>
      <c r="D11" s="7">
        <v>102</v>
      </c>
      <c r="E11" s="7">
        <v>95.5</v>
      </c>
      <c r="F11" s="7">
        <v>100.5</v>
      </c>
      <c r="G11" s="7"/>
      <c r="H11" s="7"/>
      <c r="I11" s="7"/>
      <c r="J11" s="19">
        <f t="shared" si="0"/>
        <v>298</v>
      </c>
      <c r="K11" s="7">
        <v>7</v>
      </c>
    </row>
    <row r="12" spans="1:11" x14ac:dyDescent="0.35">
      <c r="A12" s="6" t="s">
        <v>57</v>
      </c>
      <c r="B12" s="6" t="s">
        <v>40</v>
      </c>
      <c r="C12" s="6" t="s">
        <v>6</v>
      </c>
      <c r="D12" s="7">
        <v>96.9</v>
      </c>
      <c r="E12" s="7">
        <v>101.5</v>
      </c>
      <c r="F12" s="7">
        <v>98.9</v>
      </c>
      <c r="G12" s="7"/>
      <c r="H12" s="7"/>
      <c r="I12" s="7"/>
      <c r="J12" s="19">
        <f t="shared" si="0"/>
        <v>297.3</v>
      </c>
      <c r="K12" s="7">
        <v>6</v>
      </c>
    </row>
    <row r="13" spans="1:11" x14ac:dyDescent="0.35">
      <c r="A13" s="6" t="s">
        <v>64</v>
      </c>
      <c r="B13" s="6" t="s">
        <v>40</v>
      </c>
      <c r="C13" s="6" t="s">
        <v>6</v>
      </c>
      <c r="D13" s="7">
        <v>99.6</v>
      </c>
      <c r="E13" s="7">
        <v>98.4</v>
      </c>
      <c r="F13" s="7">
        <v>99.1</v>
      </c>
      <c r="G13" s="7"/>
      <c r="H13" s="7"/>
      <c r="I13" s="7"/>
      <c r="J13" s="19">
        <f t="shared" si="0"/>
        <v>297.10000000000002</v>
      </c>
      <c r="K13" s="7">
        <v>5</v>
      </c>
    </row>
    <row r="14" spans="1:11" x14ac:dyDescent="0.35">
      <c r="A14" s="6" t="s">
        <v>56</v>
      </c>
      <c r="B14" s="6" t="s">
        <v>40</v>
      </c>
      <c r="C14" s="6" t="s">
        <v>6</v>
      </c>
      <c r="D14" s="7">
        <v>94.6</v>
      </c>
      <c r="E14" s="7">
        <v>99.7</v>
      </c>
      <c r="F14" s="7">
        <v>98.4</v>
      </c>
      <c r="G14" s="7"/>
      <c r="H14" s="7"/>
      <c r="I14" s="7"/>
      <c r="J14" s="19">
        <f t="shared" si="0"/>
        <v>292.70000000000005</v>
      </c>
      <c r="K14" s="7">
        <v>4</v>
      </c>
    </row>
    <row r="15" spans="1:11" x14ac:dyDescent="0.35">
      <c r="A15" s="16" t="s">
        <v>44</v>
      </c>
      <c r="B15" s="6" t="s">
        <v>40</v>
      </c>
      <c r="C15" s="6" t="s">
        <v>5</v>
      </c>
      <c r="D15" s="7">
        <v>95.4</v>
      </c>
      <c r="E15" s="7">
        <v>97.2</v>
      </c>
      <c r="F15" s="7">
        <v>98.7</v>
      </c>
      <c r="G15" s="7"/>
      <c r="H15" s="7"/>
      <c r="I15" s="7"/>
      <c r="J15" s="19">
        <f t="shared" si="0"/>
        <v>291.3</v>
      </c>
      <c r="K15" s="7">
        <v>3</v>
      </c>
    </row>
    <row r="16" spans="1:11" x14ac:dyDescent="0.35">
      <c r="A16" s="6" t="s">
        <v>60</v>
      </c>
      <c r="B16" s="6" t="s">
        <v>40</v>
      </c>
      <c r="C16" s="6" t="s">
        <v>10</v>
      </c>
      <c r="D16" s="7">
        <v>98.8</v>
      </c>
      <c r="E16" s="7">
        <v>99</v>
      </c>
      <c r="F16" s="7">
        <v>93.4</v>
      </c>
      <c r="G16" s="7"/>
      <c r="H16" s="7"/>
      <c r="I16" s="7"/>
      <c r="J16" s="19">
        <f t="shared" si="0"/>
        <v>291.20000000000005</v>
      </c>
      <c r="K16" s="7">
        <v>2</v>
      </c>
    </row>
    <row r="17" spans="1:11" x14ac:dyDescent="0.35">
      <c r="A17" s="6" t="s">
        <v>61</v>
      </c>
      <c r="B17" s="6" t="s">
        <v>40</v>
      </c>
      <c r="C17" s="6" t="s">
        <v>10</v>
      </c>
      <c r="D17" s="7">
        <v>97.8</v>
      </c>
      <c r="E17" s="7">
        <v>97.3</v>
      </c>
      <c r="F17" s="7">
        <v>95.8</v>
      </c>
      <c r="G17" s="7"/>
      <c r="H17" s="7"/>
      <c r="I17" s="7"/>
      <c r="J17" s="19">
        <f t="shared" si="0"/>
        <v>290.89999999999998</v>
      </c>
      <c r="K17" s="7">
        <v>1</v>
      </c>
    </row>
    <row r="19" spans="1:11" x14ac:dyDescent="0.35">
      <c r="B19" s="21" t="s">
        <v>4</v>
      </c>
      <c r="C19" s="21" t="s">
        <v>5</v>
      </c>
      <c r="D19" s="22" t="s">
        <v>6</v>
      </c>
      <c r="E19" s="22" t="s">
        <v>10</v>
      </c>
    </row>
    <row r="20" spans="1:11" x14ac:dyDescent="0.35">
      <c r="B20" s="21" t="s">
        <v>40</v>
      </c>
      <c r="C20" s="24">
        <f>K6+K9+K7</f>
        <v>32</v>
      </c>
      <c r="D20" s="22">
        <f>K10+K12+K13</f>
        <v>19</v>
      </c>
      <c r="E20" s="22">
        <f>K8+K11+K16</f>
        <v>19</v>
      </c>
    </row>
    <row r="22" spans="1:11" ht="31" x14ac:dyDescent="0.7">
      <c r="A22" s="26" t="s">
        <v>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1" x14ac:dyDescent="0.35">
      <c r="K23" s="1"/>
    </row>
    <row r="24" spans="1:11" x14ac:dyDescent="0.35">
      <c r="A24" s="7" t="s">
        <v>1</v>
      </c>
      <c r="B24" s="7" t="s">
        <v>7</v>
      </c>
      <c r="C24" s="7" t="s">
        <v>2</v>
      </c>
      <c r="D24" s="7" t="s">
        <v>16</v>
      </c>
      <c r="E24" s="7" t="s">
        <v>17</v>
      </c>
      <c r="F24" s="7" t="s">
        <v>18</v>
      </c>
      <c r="G24" s="7" t="s">
        <v>19</v>
      </c>
      <c r="H24" s="7" t="s">
        <v>20</v>
      </c>
      <c r="I24" s="7" t="s">
        <v>21</v>
      </c>
      <c r="J24" s="7" t="s">
        <v>3</v>
      </c>
      <c r="K24" s="7" t="s">
        <v>4</v>
      </c>
    </row>
    <row r="25" spans="1:11" x14ac:dyDescent="0.35">
      <c r="A25" s="18" t="s">
        <v>70</v>
      </c>
      <c r="B25" s="7" t="s">
        <v>24</v>
      </c>
      <c r="C25" s="17" t="s">
        <v>10</v>
      </c>
      <c r="D25" s="7">
        <v>141</v>
      </c>
      <c r="E25" s="7">
        <v>141</v>
      </c>
      <c r="F25" s="7"/>
      <c r="G25" s="7"/>
      <c r="H25" s="7"/>
      <c r="I25" s="7"/>
      <c r="J25" s="7">
        <f t="shared" ref="J25:J36" si="1">SUM(D25:I25)</f>
        <v>282</v>
      </c>
      <c r="K25" s="7">
        <v>12</v>
      </c>
    </row>
    <row r="26" spans="1:11" x14ac:dyDescent="0.35">
      <c r="A26" s="18" t="s">
        <v>62</v>
      </c>
      <c r="B26" s="7" t="s">
        <v>24</v>
      </c>
      <c r="C26" s="17" t="s">
        <v>6</v>
      </c>
      <c r="D26" s="7">
        <v>138</v>
      </c>
      <c r="E26" s="7">
        <v>140</v>
      </c>
      <c r="F26" s="7"/>
      <c r="G26" s="7"/>
      <c r="H26" s="7"/>
      <c r="I26" s="7"/>
      <c r="J26" s="7">
        <f t="shared" si="1"/>
        <v>278</v>
      </c>
      <c r="K26" s="7">
        <v>11</v>
      </c>
    </row>
    <row r="27" spans="1:11" x14ac:dyDescent="0.35">
      <c r="A27" s="16" t="s">
        <v>34</v>
      </c>
      <c r="B27" s="7" t="s">
        <v>24</v>
      </c>
      <c r="C27" s="17" t="s">
        <v>5</v>
      </c>
      <c r="D27" s="7">
        <v>144</v>
      </c>
      <c r="E27" s="7">
        <v>134</v>
      </c>
      <c r="F27" s="7"/>
      <c r="G27" s="7"/>
      <c r="H27" s="7"/>
      <c r="I27" s="7"/>
      <c r="J27" s="7">
        <f t="shared" si="1"/>
        <v>278</v>
      </c>
      <c r="K27" s="7">
        <v>10</v>
      </c>
    </row>
    <row r="28" spans="1:11" x14ac:dyDescent="0.35">
      <c r="A28" s="16" t="s">
        <v>47</v>
      </c>
      <c r="B28" s="7" t="s">
        <v>24</v>
      </c>
      <c r="C28" s="17" t="s">
        <v>5</v>
      </c>
      <c r="D28" s="7">
        <v>135</v>
      </c>
      <c r="E28" s="7">
        <v>142</v>
      </c>
      <c r="F28" s="7"/>
      <c r="G28" s="7"/>
      <c r="H28" s="7"/>
      <c r="I28" s="7"/>
      <c r="J28" s="7">
        <f t="shared" si="1"/>
        <v>277</v>
      </c>
      <c r="K28" s="7">
        <v>9</v>
      </c>
    </row>
    <row r="29" spans="1:11" x14ac:dyDescent="0.35">
      <c r="A29" s="18" t="s">
        <v>73</v>
      </c>
      <c r="B29" s="7" t="s">
        <v>24</v>
      </c>
      <c r="C29" s="17" t="s">
        <v>10</v>
      </c>
      <c r="D29" s="7">
        <v>135</v>
      </c>
      <c r="E29" s="7">
        <v>141</v>
      </c>
      <c r="F29" s="7"/>
      <c r="G29" s="7"/>
      <c r="H29" s="7"/>
      <c r="I29" s="7"/>
      <c r="J29" s="7">
        <f t="shared" si="1"/>
        <v>276</v>
      </c>
      <c r="K29" s="7">
        <v>8</v>
      </c>
    </row>
    <row r="30" spans="1:11" x14ac:dyDescent="0.35">
      <c r="A30" s="18" t="s">
        <v>74</v>
      </c>
      <c r="B30" s="7" t="s">
        <v>24</v>
      </c>
      <c r="C30" s="17" t="s">
        <v>10</v>
      </c>
      <c r="D30" s="7">
        <v>136</v>
      </c>
      <c r="E30" s="7">
        <v>140</v>
      </c>
      <c r="F30" s="7"/>
      <c r="G30" s="7"/>
      <c r="H30" s="7"/>
      <c r="I30" s="7"/>
      <c r="J30" s="7">
        <f t="shared" si="1"/>
        <v>276</v>
      </c>
      <c r="K30" s="7">
        <v>7</v>
      </c>
    </row>
    <row r="31" spans="1:11" x14ac:dyDescent="0.35">
      <c r="A31" s="18" t="s">
        <v>33</v>
      </c>
      <c r="B31" s="7" t="s">
        <v>24</v>
      </c>
      <c r="C31" s="17" t="s">
        <v>6</v>
      </c>
      <c r="D31" s="7">
        <v>135</v>
      </c>
      <c r="E31" s="7">
        <v>138</v>
      </c>
      <c r="F31" s="7"/>
      <c r="G31" s="7"/>
      <c r="H31" s="7"/>
      <c r="I31" s="7"/>
      <c r="J31" s="7">
        <f t="shared" si="1"/>
        <v>273</v>
      </c>
      <c r="K31" s="7">
        <v>6</v>
      </c>
    </row>
    <row r="32" spans="1:11" x14ac:dyDescent="0.35">
      <c r="A32" s="18" t="s">
        <v>71</v>
      </c>
      <c r="B32" s="7" t="s">
        <v>24</v>
      </c>
      <c r="C32" s="17" t="s">
        <v>10</v>
      </c>
      <c r="D32" s="7">
        <v>135</v>
      </c>
      <c r="E32" s="7">
        <v>136</v>
      </c>
      <c r="F32" s="7"/>
      <c r="G32" s="7"/>
      <c r="H32" s="7"/>
      <c r="I32" s="7"/>
      <c r="J32" s="7">
        <f t="shared" si="1"/>
        <v>271</v>
      </c>
      <c r="K32" s="7">
        <v>5</v>
      </c>
    </row>
    <row r="33" spans="1:11" x14ac:dyDescent="0.35">
      <c r="A33" s="16" t="s">
        <v>35</v>
      </c>
      <c r="B33" s="7" t="s">
        <v>24</v>
      </c>
      <c r="C33" s="17" t="s">
        <v>5</v>
      </c>
      <c r="D33" s="7">
        <v>131</v>
      </c>
      <c r="E33" s="7">
        <v>137</v>
      </c>
      <c r="F33" s="7"/>
      <c r="G33" s="7"/>
      <c r="H33" s="7"/>
      <c r="I33" s="7"/>
      <c r="J33" s="7">
        <f t="shared" si="1"/>
        <v>268</v>
      </c>
      <c r="K33" s="7">
        <v>4</v>
      </c>
    </row>
    <row r="34" spans="1:11" x14ac:dyDescent="0.35">
      <c r="A34" s="16" t="s">
        <v>28</v>
      </c>
      <c r="B34" s="7" t="s">
        <v>24</v>
      </c>
      <c r="C34" s="17" t="s">
        <v>5</v>
      </c>
      <c r="D34" s="7">
        <v>136</v>
      </c>
      <c r="E34" s="7">
        <v>111</v>
      </c>
      <c r="F34" s="7"/>
      <c r="G34" s="7"/>
      <c r="H34" s="7"/>
      <c r="I34" s="7"/>
      <c r="J34" s="7">
        <f t="shared" si="1"/>
        <v>247</v>
      </c>
      <c r="K34" s="7">
        <v>3</v>
      </c>
    </row>
    <row r="35" spans="1:11" x14ac:dyDescent="0.35">
      <c r="A35" s="18" t="s">
        <v>30</v>
      </c>
      <c r="B35" s="7" t="s">
        <v>24</v>
      </c>
      <c r="C35" s="17" t="s">
        <v>6</v>
      </c>
      <c r="D35" s="7">
        <v>130</v>
      </c>
      <c r="E35" s="7">
        <v>113</v>
      </c>
      <c r="F35" s="7"/>
      <c r="G35" s="7"/>
      <c r="H35" s="7"/>
      <c r="I35" s="7"/>
      <c r="J35" s="7">
        <f t="shared" si="1"/>
        <v>243</v>
      </c>
      <c r="K35" s="7">
        <v>2</v>
      </c>
    </row>
    <row r="36" spans="1:11" x14ac:dyDescent="0.35">
      <c r="A36" s="18" t="s">
        <v>39</v>
      </c>
      <c r="B36" s="7" t="s">
        <v>24</v>
      </c>
      <c r="C36" s="17" t="s">
        <v>6</v>
      </c>
      <c r="D36" s="7">
        <v>123</v>
      </c>
      <c r="E36" s="7">
        <v>117</v>
      </c>
      <c r="F36" s="7"/>
      <c r="G36" s="7"/>
      <c r="H36" s="7"/>
      <c r="I36" s="7"/>
      <c r="J36" s="7">
        <f t="shared" si="1"/>
        <v>240</v>
      </c>
      <c r="K36" s="7">
        <v>1</v>
      </c>
    </row>
    <row r="38" spans="1:11" x14ac:dyDescent="0.35">
      <c r="B38" s="21" t="s">
        <v>4</v>
      </c>
      <c r="C38" s="21" t="s">
        <v>5</v>
      </c>
      <c r="D38" s="22" t="s">
        <v>6</v>
      </c>
      <c r="E38" s="22" t="s">
        <v>10</v>
      </c>
    </row>
    <row r="39" spans="1:11" x14ac:dyDescent="0.35">
      <c r="B39" s="25" t="s">
        <v>9</v>
      </c>
      <c r="C39" s="22">
        <v>23</v>
      </c>
      <c r="D39" s="22">
        <f>K26+K31+K35</f>
        <v>19</v>
      </c>
      <c r="E39" s="22">
        <f>K25+K29+K30</f>
        <v>27</v>
      </c>
    </row>
  </sheetData>
  <autoFilter ref="C6:C17" xr:uid="{261C7FDD-B506-44D4-BC98-5A13EE8BA58B}"/>
  <sortState xmlns:xlrd2="http://schemas.microsoft.com/office/spreadsheetml/2017/richdata2" ref="A25:J36">
    <sortCondition descending="1" ref="J25:J36"/>
  </sortState>
  <mergeCells count="3">
    <mergeCell ref="A1:K1"/>
    <mergeCell ref="A3:K3"/>
    <mergeCell ref="A22:K22"/>
  </mergeCells>
  <pageMargins left="0.31496062992125984" right="0.31496062992125984" top="0.59055118110236227" bottom="0.59055118110236227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A888C-99E4-4805-9447-381D8157D608}">
  <dimension ref="A1:K25"/>
  <sheetViews>
    <sheetView workbookViewId="0">
      <selection activeCell="G25" sqref="G25"/>
    </sheetView>
  </sheetViews>
  <sheetFormatPr baseColWidth="10" defaultColWidth="11.453125" defaultRowHeight="15.5" x14ac:dyDescent="0.35"/>
  <cols>
    <col min="1" max="1" width="23" style="1" customWidth="1"/>
    <col min="2" max="2" width="12" style="1" bestFit="1" customWidth="1"/>
    <col min="3" max="3" width="5.54296875" style="1" bestFit="1" customWidth="1"/>
    <col min="4" max="9" width="6.7265625" style="2" bestFit="1" customWidth="1"/>
    <col min="10" max="10" width="8.1796875" style="1" customWidth="1"/>
    <col min="11" max="11" width="7.26953125" style="2" bestFit="1" customWidth="1"/>
    <col min="12" max="16384" width="11.453125" style="1"/>
  </cols>
  <sheetData>
    <row r="1" spans="1:11" ht="28.5" x14ac:dyDescent="0.65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3" spans="1:11" ht="31" x14ac:dyDescent="0.7">
      <c r="A3" s="26" t="s">
        <v>8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5" spans="1:11" x14ac:dyDescent="0.35">
      <c r="A5" s="6" t="s">
        <v>1</v>
      </c>
      <c r="B5" s="6" t="s">
        <v>7</v>
      </c>
      <c r="C5" s="6" t="s">
        <v>2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6" t="s">
        <v>3</v>
      </c>
      <c r="K5" s="7" t="s">
        <v>4</v>
      </c>
    </row>
    <row r="6" spans="1:11" x14ac:dyDescent="0.35">
      <c r="A6" s="21" t="s">
        <v>49</v>
      </c>
      <c r="B6" s="6" t="s">
        <v>8</v>
      </c>
      <c r="C6" s="7" t="s">
        <v>5</v>
      </c>
      <c r="D6" s="7">
        <v>324</v>
      </c>
      <c r="E6" s="7">
        <v>325</v>
      </c>
      <c r="F6" s="7"/>
      <c r="G6" s="7"/>
      <c r="H6" s="7"/>
      <c r="I6" s="7"/>
      <c r="J6" s="6">
        <f t="shared" ref="J6:J14" si="0">SUM(D6:I6)</f>
        <v>649</v>
      </c>
      <c r="K6" s="7">
        <v>12</v>
      </c>
    </row>
    <row r="7" spans="1:11" x14ac:dyDescent="0.35">
      <c r="A7" s="21" t="s">
        <v>69</v>
      </c>
      <c r="B7" s="6" t="s">
        <v>8</v>
      </c>
      <c r="C7" s="7" t="s">
        <v>6</v>
      </c>
      <c r="D7" s="7">
        <v>300</v>
      </c>
      <c r="E7" s="7">
        <v>314</v>
      </c>
      <c r="F7" s="7"/>
      <c r="G7" s="7"/>
      <c r="H7" s="7"/>
      <c r="I7" s="7"/>
      <c r="J7" s="6">
        <f t="shared" si="0"/>
        <v>614</v>
      </c>
      <c r="K7" s="7">
        <v>11</v>
      </c>
    </row>
    <row r="8" spans="1:11" x14ac:dyDescent="0.35">
      <c r="A8" s="21" t="s">
        <v>37</v>
      </c>
      <c r="B8" s="6" t="s">
        <v>8</v>
      </c>
      <c r="C8" s="7" t="s">
        <v>5</v>
      </c>
      <c r="D8" s="7">
        <v>283</v>
      </c>
      <c r="E8" s="7">
        <v>280</v>
      </c>
      <c r="F8" s="7"/>
      <c r="G8" s="7"/>
      <c r="H8" s="7"/>
      <c r="I8" s="7"/>
      <c r="J8" s="6">
        <f t="shared" si="0"/>
        <v>563</v>
      </c>
      <c r="K8" s="7">
        <v>10</v>
      </c>
    </row>
    <row r="9" spans="1:11" x14ac:dyDescent="0.35">
      <c r="A9" s="21" t="s">
        <v>48</v>
      </c>
      <c r="B9" s="6" t="s">
        <v>8</v>
      </c>
      <c r="C9" s="7" t="s">
        <v>5</v>
      </c>
      <c r="D9" s="7">
        <v>273</v>
      </c>
      <c r="E9" s="7">
        <v>287</v>
      </c>
      <c r="F9" s="7"/>
      <c r="G9" s="7"/>
      <c r="H9" s="7"/>
      <c r="I9" s="7"/>
      <c r="J9" s="6">
        <f t="shared" si="0"/>
        <v>560</v>
      </c>
      <c r="K9" s="7">
        <v>9</v>
      </c>
    </row>
    <row r="10" spans="1:11" x14ac:dyDescent="0.35">
      <c r="A10" s="21" t="s">
        <v>38</v>
      </c>
      <c r="B10" s="6" t="s">
        <v>8</v>
      </c>
      <c r="C10" s="7" t="s">
        <v>5</v>
      </c>
      <c r="D10" s="7">
        <v>287</v>
      </c>
      <c r="E10" s="7">
        <v>268</v>
      </c>
      <c r="F10" s="7"/>
      <c r="G10" s="7"/>
      <c r="H10" s="7"/>
      <c r="I10" s="7"/>
      <c r="J10" s="6">
        <f t="shared" si="0"/>
        <v>555</v>
      </c>
      <c r="K10" s="7">
        <v>8</v>
      </c>
    </row>
    <row r="11" spans="1:11" x14ac:dyDescent="0.35">
      <c r="A11" s="21" t="s">
        <v>67</v>
      </c>
      <c r="B11" s="6" t="s">
        <v>8</v>
      </c>
      <c r="C11" s="7" t="s">
        <v>6</v>
      </c>
      <c r="D11" s="7">
        <v>215</v>
      </c>
      <c r="E11" s="7">
        <v>225</v>
      </c>
      <c r="F11" s="7"/>
      <c r="G11" s="7"/>
      <c r="H11" s="7"/>
      <c r="I11" s="7"/>
      <c r="J11" s="6">
        <f t="shared" si="0"/>
        <v>440</v>
      </c>
      <c r="K11" s="7">
        <v>7</v>
      </c>
    </row>
    <row r="12" spans="1:11" x14ac:dyDescent="0.35">
      <c r="A12" s="21" t="s">
        <v>68</v>
      </c>
      <c r="B12" s="6" t="s">
        <v>8</v>
      </c>
      <c r="C12" s="7" t="s">
        <v>6</v>
      </c>
      <c r="D12" s="7">
        <v>191</v>
      </c>
      <c r="E12" s="7">
        <v>220</v>
      </c>
      <c r="F12" s="7"/>
      <c r="G12" s="7"/>
      <c r="H12" s="7"/>
      <c r="I12" s="7"/>
      <c r="J12" s="6">
        <f t="shared" si="0"/>
        <v>411</v>
      </c>
      <c r="K12" s="7">
        <v>6</v>
      </c>
    </row>
    <row r="13" spans="1:11" x14ac:dyDescent="0.35">
      <c r="A13" s="21" t="s">
        <v>36</v>
      </c>
      <c r="B13" s="6" t="s">
        <v>8</v>
      </c>
      <c r="C13" s="7" t="s">
        <v>6</v>
      </c>
      <c r="D13" s="7">
        <v>158</v>
      </c>
      <c r="E13" s="7">
        <v>196</v>
      </c>
      <c r="F13" s="7"/>
      <c r="G13" s="7"/>
      <c r="H13" s="7"/>
      <c r="I13" s="7"/>
      <c r="J13" s="6">
        <f t="shared" si="0"/>
        <v>354</v>
      </c>
      <c r="K13" s="7">
        <v>5</v>
      </c>
    </row>
    <row r="14" spans="1:11" x14ac:dyDescent="0.35">
      <c r="A14" s="21" t="s">
        <v>72</v>
      </c>
      <c r="B14" s="6" t="s">
        <v>8</v>
      </c>
      <c r="C14" s="7" t="s">
        <v>10</v>
      </c>
      <c r="D14" s="7">
        <v>100</v>
      </c>
      <c r="E14" s="7">
        <v>93</v>
      </c>
      <c r="F14" s="7"/>
      <c r="G14" s="7"/>
      <c r="H14" s="7"/>
      <c r="I14" s="7"/>
      <c r="J14" s="6">
        <f t="shared" si="0"/>
        <v>193</v>
      </c>
      <c r="K14" s="7">
        <v>4</v>
      </c>
    </row>
    <row r="15" spans="1:11" x14ac:dyDescent="0.35">
      <c r="A15" s="21"/>
      <c r="B15" s="6" t="s">
        <v>8</v>
      </c>
      <c r="C15" s="7" t="s">
        <v>10</v>
      </c>
      <c r="D15" s="7"/>
      <c r="E15" s="7"/>
      <c r="F15" s="7"/>
      <c r="G15" s="7"/>
      <c r="H15" s="7"/>
      <c r="I15" s="7"/>
      <c r="J15" s="6">
        <f t="shared" ref="J15:J17" si="1">SUM(D15:I15)</f>
        <v>0</v>
      </c>
      <c r="K15" s="7">
        <v>3</v>
      </c>
    </row>
    <row r="16" spans="1:11" x14ac:dyDescent="0.35">
      <c r="A16" s="21"/>
      <c r="B16" s="6" t="s">
        <v>8</v>
      </c>
      <c r="C16" s="7" t="s">
        <v>10</v>
      </c>
      <c r="D16" s="7"/>
      <c r="E16" s="7"/>
      <c r="F16" s="7"/>
      <c r="G16" s="7"/>
      <c r="H16" s="7"/>
      <c r="I16" s="7"/>
      <c r="J16" s="6">
        <f t="shared" si="1"/>
        <v>0</v>
      </c>
      <c r="K16" s="7">
        <v>2</v>
      </c>
    </row>
    <row r="17" spans="1:11" x14ac:dyDescent="0.35">
      <c r="A17" s="21"/>
      <c r="B17" s="6" t="s">
        <v>8</v>
      </c>
      <c r="C17" s="7" t="s">
        <v>10</v>
      </c>
      <c r="D17" s="7"/>
      <c r="E17" s="7"/>
      <c r="F17" s="7"/>
      <c r="G17" s="7"/>
      <c r="H17" s="7"/>
      <c r="I17" s="7"/>
      <c r="J17" s="6">
        <f t="shared" si="1"/>
        <v>0</v>
      </c>
      <c r="K17" s="7">
        <v>1</v>
      </c>
    </row>
    <row r="20" spans="1:11" x14ac:dyDescent="0.35">
      <c r="B20" s="6" t="s">
        <v>4</v>
      </c>
      <c r="C20" s="6" t="s">
        <v>5</v>
      </c>
      <c r="D20" s="7" t="s">
        <v>6</v>
      </c>
      <c r="E20" s="7" t="s">
        <v>10</v>
      </c>
    </row>
    <row r="21" spans="1:11" x14ac:dyDescent="0.35">
      <c r="B21" s="6" t="s">
        <v>8</v>
      </c>
      <c r="C21" s="6">
        <f>K6+K8+K9</f>
        <v>31</v>
      </c>
      <c r="D21" s="7">
        <f>K7+K11+K12</f>
        <v>24</v>
      </c>
      <c r="E21" s="7">
        <v>4</v>
      </c>
    </row>
    <row r="23" spans="1:11" x14ac:dyDescent="0.35">
      <c r="B23" s="20"/>
      <c r="C23" s="20"/>
    </row>
    <row r="24" spans="1:11" x14ac:dyDescent="0.35">
      <c r="B24" s="20"/>
      <c r="C24" s="20"/>
    </row>
    <row r="25" spans="1:11" x14ac:dyDescent="0.35">
      <c r="B25" s="20"/>
      <c r="C25" s="20"/>
    </row>
  </sheetData>
  <sortState xmlns:xlrd2="http://schemas.microsoft.com/office/spreadsheetml/2017/richdata2" ref="A6:K14">
    <sortCondition descending="1" ref="J6:J14"/>
  </sortState>
  <mergeCells count="2">
    <mergeCell ref="A3:K3"/>
    <mergeCell ref="A1:K1"/>
  </mergeCells>
  <pageMargins left="0.31496062992125984" right="0.19685039370078741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90F6E-B210-4ED6-BDE3-25B0357235A4}">
  <dimension ref="A1:G28"/>
  <sheetViews>
    <sheetView workbookViewId="0">
      <selection activeCell="A3" sqref="A3:F28"/>
    </sheetView>
  </sheetViews>
  <sheetFormatPr baseColWidth="10" defaultColWidth="11.453125" defaultRowHeight="18.5" x14ac:dyDescent="0.45"/>
  <cols>
    <col min="1" max="1" width="15" style="3" customWidth="1"/>
    <col min="2" max="2" width="11.453125" style="3"/>
    <col min="3" max="3" width="8.453125" style="4" customWidth="1"/>
    <col min="4" max="4" width="6" style="3" customWidth="1"/>
    <col min="5" max="5" width="16" style="4" bestFit="1" customWidth="1"/>
    <col min="6" max="6" width="17.7265625" style="4" customWidth="1"/>
    <col min="7" max="7" width="13.7265625" style="4" customWidth="1"/>
    <col min="8" max="16384" width="11.453125" style="3"/>
  </cols>
  <sheetData>
    <row r="1" spans="1:6" ht="28.5" x14ac:dyDescent="0.65">
      <c r="A1" s="5" t="s">
        <v>31</v>
      </c>
    </row>
    <row r="3" spans="1:6" x14ac:dyDescent="0.45">
      <c r="A3" s="28" t="s">
        <v>22</v>
      </c>
      <c r="B3" s="29"/>
      <c r="C3" s="30"/>
      <c r="E3" s="9" t="s">
        <v>2</v>
      </c>
      <c r="F3" s="9" t="s">
        <v>12</v>
      </c>
    </row>
    <row r="4" spans="1:6" x14ac:dyDescent="0.45">
      <c r="A4" s="8" t="s">
        <v>0</v>
      </c>
      <c r="B4" s="8" t="s">
        <v>2</v>
      </c>
      <c r="C4" s="9" t="s">
        <v>4</v>
      </c>
      <c r="E4" s="15"/>
      <c r="F4" s="15"/>
    </row>
    <row r="5" spans="1:6" x14ac:dyDescent="0.45">
      <c r="A5" s="11"/>
      <c r="B5" s="8" t="s">
        <v>5</v>
      </c>
      <c r="C5" s="9">
        <v>25</v>
      </c>
      <c r="E5" s="9" t="s">
        <v>13</v>
      </c>
      <c r="F5" s="9">
        <f>SUM(C5,C11,C16,C21,C26)</f>
        <v>107</v>
      </c>
    </row>
    <row r="6" spans="1:6" x14ac:dyDescent="0.45">
      <c r="A6" s="11"/>
      <c r="B6" s="8" t="s">
        <v>6</v>
      </c>
      <c r="C6" s="9">
        <v>25</v>
      </c>
    </row>
    <row r="7" spans="1:6" x14ac:dyDescent="0.45">
      <c r="A7" s="12"/>
      <c r="B7" s="8" t="s">
        <v>10</v>
      </c>
      <c r="C7" s="9">
        <v>17</v>
      </c>
      <c r="E7" s="9" t="s">
        <v>14</v>
      </c>
      <c r="F7" s="9">
        <f>SUM(C6,C12,C17,C22,C27)</f>
        <v>140</v>
      </c>
    </row>
    <row r="8" spans="1:6" x14ac:dyDescent="0.45">
      <c r="A8" s="14"/>
      <c r="B8" s="14"/>
      <c r="C8" s="15"/>
    </row>
    <row r="9" spans="1:6" x14ac:dyDescent="0.45">
      <c r="A9" s="14"/>
      <c r="B9" s="14"/>
      <c r="C9" s="15"/>
      <c r="E9" s="9" t="s">
        <v>15</v>
      </c>
      <c r="F9" s="9">
        <f>SUM(C7,C13,C18,C23,C28)</f>
        <v>84</v>
      </c>
    </row>
    <row r="10" spans="1:6" x14ac:dyDescent="0.45">
      <c r="A10" s="10" t="s">
        <v>11</v>
      </c>
      <c r="B10" s="8" t="s">
        <v>2</v>
      </c>
      <c r="C10" s="9" t="s">
        <v>4</v>
      </c>
    </row>
    <row r="11" spans="1:6" x14ac:dyDescent="0.45">
      <c r="A11" s="10"/>
      <c r="B11" s="13" t="s">
        <v>6</v>
      </c>
      <c r="C11" s="9">
        <v>20</v>
      </c>
    </row>
    <row r="12" spans="1:6" x14ac:dyDescent="0.45">
      <c r="A12" s="11"/>
      <c r="B12" s="13" t="s">
        <v>5</v>
      </c>
      <c r="C12" s="9">
        <v>29</v>
      </c>
    </row>
    <row r="13" spans="1:6" x14ac:dyDescent="0.45">
      <c r="A13" s="12"/>
      <c r="B13" s="13" t="s">
        <v>10</v>
      </c>
      <c r="C13" s="9">
        <v>17</v>
      </c>
    </row>
    <row r="14" spans="1:6" x14ac:dyDescent="0.45">
      <c r="A14" s="14"/>
      <c r="B14" s="14"/>
      <c r="C14" s="15"/>
    </row>
    <row r="15" spans="1:6" x14ac:dyDescent="0.45">
      <c r="A15" s="8" t="s">
        <v>40</v>
      </c>
      <c r="B15" s="8" t="s">
        <v>2</v>
      </c>
      <c r="C15" s="9" t="s">
        <v>4</v>
      </c>
    </row>
    <row r="16" spans="1:6" x14ac:dyDescent="0.45">
      <c r="A16" s="10"/>
      <c r="B16" s="8" t="s">
        <v>6</v>
      </c>
      <c r="C16" s="9">
        <v>19</v>
      </c>
    </row>
    <row r="17" spans="1:6" x14ac:dyDescent="0.45">
      <c r="A17" s="11"/>
      <c r="B17" s="8" t="s">
        <v>5</v>
      </c>
      <c r="C17" s="9">
        <v>32</v>
      </c>
    </row>
    <row r="18" spans="1:6" x14ac:dyDescent="0.45">
      <c r="A18" s="12"/>
      <c r="B18" s="8" t="s">
        <v>10</v>
      </c>
      <c r="C18" s="9">
        <v>19</v>
      </c>
    </row>
    <row r="19" spans="1:6" x14ac:dyDescent="0.45">
      <c r="B19" s="14"/>
      <c r="C19" s="15"/>
      <c r="F19" s="15"/>
    </row>
    <row r="20" spans="1:6" x14ac:dyDescent="0.45">
      <c r="A20" s="8" t="s">
        <v>9</v>
      </c>
      <c r="B20" s="8" t="s">
        <v>2</v>
      </c>
      <c r="C20" s="9" t="s">
        <v>4</v>
      </c>
    </row>
    <row r="21" spans="1:6" x14ac:dyDescent="0.45">
      <c r="A21" s="10"/>
      <c r="B21" s="8" t="s">
        <v>6</v>
      </c>
      <c r="C21" s="9">
        <v>19</v>
      </c>
    </row>
    <row r="22" spans="1:6" x14ac:dyDescent="0.45">
      <c r="A22" s="11"/>
      <c r="B22" s="8" t="s">
        <v>5</v>
      </c>
      <c r="C22" s="9">
        <v>23</v>
      </c>
    </row>
    <row r="23" spans="1:6" x14ac:dyDescent="0.45">
      <c r="A23" s="12"/>
      <c r="B23" s="8" t="s">
        <v>10</v>
      </c>
      <c r="C23" s="9">
        <v>27</v>
      </c>
    </row>
    <row r="24" spans="1:6" x14ac:dyDescent="0.45">
      <c r="B24" s="14"/>
      <c r="C24" s="15"/>
    </row>
    <row r="25" spans="1:6" x14ac:dyDescent="0.45">
      <c r="A25" s="8" t="s">
        <v>8</v>
      </c>
      <c r="B25" s="8" t="s">
        <v>2</v>
      </c>
      <c r="C25" s="9" t="s">
        <v>4</v>
      </c>
    </row>
    <row r="26" spans="1:6" x14ac:dyDescent="0.45">
      <c r="A26" s="10"/>
      <c r="B26" s="8" t="s">
        <v>6</v>
      </c>
      <c r="C26" s="9">
        <v>24</v>
      </c>
    </row>
    <row r="27" spans="1:6" x14ac:dyDescent="0.45">
      <c r="A27" s="11"/>
      <c r="B27" s="8" t="s">
        <v>5</v>
      </c>
      <c r="C27" s="9">
        <v>31</v>
      </c>
    </row>
    <row r="28" spans="1:6" x14ac:dyDescent="0.45">
      <c r="A28" s="12"/>
      <c r="B28" s="8" t="s">
        <v>10</v>
      </c>
      <c r="C28" s="9">
        <v>4</v>
      </c>
    </row>
  </sheetData>
  <mergeCells count="1">
    <mergeCell ref="A3:C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Alle Disziplinen</vt:lpstr>
      <vt:lpstr>Luftgewehr und KK 3x20</vt:lpstr>
      <vt:lpstr> Auflage und Spopi</vt:lpstr>
      <vt:lpstr>Bogen</vt:lpstr>
      <vt:lpstr>Punkte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 lis</cp:lastModifiedBy>
  <cp:lastPrinted>2026-09-27T07:41:04Z</cp:lastPrinted>
  <dcterms:created xsi:type="dcterms:W3CDTF">2023-09-05T06:27:57Z</dcterms:created>
  <dcterms:modified xsi:type="dcterms:W3CDTF">2026-09-27T08:07:57Z</dcterms:modified>
</cp:coreProperties>
</file>